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25170" windowHeight="4545" activeTab="0"/>
  </bookViews>
  <sheets>
    <sheet name="evol_his-mun_cap" sheetId="1" r:id="rId1"/>
    <sheet name="increm" sheetId="2" r:id="rId2"/>
    <sheet name="metadatos" sheetId="3" r:id="rId3"/>
  </sheets>
  <definedNames>
    <definedName name="_xlnm.Print_Area" localSheetId="0">'evol_his-mun_cap'!$A$1:$T$52</definedName>
    <definedName name="_xlnm.Print_Area" localSheetId="1">'increm'!$A$1:$N$52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<sst xmlns="http://schemas.openxmlformats.org/spreadsheetml/2006/main" count="191" uniqueCount="154">
  <si>
    <t>CP</t>
  </si>
  <si>
    <t>28</t>
  </si>
  <si>
    <t>08</t>
  </si>
  <si>
    <t>46</t>
  </si>
  <si>
    <t>41</t>
  </si>
  <si>
    <t>50</t>
  </si>
  <si>
    <t>29</t>
  </si>
  <si>
    <t>30</t>
  </si>
  <si>
    <t>35</t>
  </si>
  <si>
    <t>07</t>
  </si>
  <si>
    <t>48</t>
  </si>
  <si>
    <t>14</t>
  </si>
  <si>
    <t>03</t>
  </si>
  <si>
    <t>47</t>
  </si>
  <si>
    <t>Madrid</t>
  </si>
  <si>
    <t>Barcelona</t>
  </si>
  <si>
    <t>Valencia</t>
  </si>
  <si>
    <t>Sevilla</t>
  </si>
  <si>
    <t>Zaragoza</t>
  </si>
  <si>
    <t>Málaga</t>
  </si>
  <si>
    <t>Murcia</t>
  </si>
  <si>
    <t>Palmas de Gran Canaria (Las)</t>
  </si>
  <si>
    <t>Bilbao</t>
  </si>
  <si>
    <t>Córdoba</t>
  </si>
  <si>
    <t>Alicante/Alacant</t>
  </si>
  <si>
    <t>Valladolid</t>
  </si>
  <si>
    <t>15</t>
  </si>
  <si>
    <t>18</t>
  </si>
  <si>
    <t>01</t>
  </si>
  <si>
    <t>38</t>
  </si>
  <si>
    <t>Coruña (A)</t>
  </si>
  <si>
    <t>Granada</t>
  </si>
  <si>
    <t>Vitoria-Gasteiz</t>
  </si>
  <si>
    <t>Santa Cruz de Tenerife</t>
  </si>
  <si>
    <t>33</t>
  </si>
  <si>
    <t>Oviedo</t>
  </si>
  <si>
    <t>31</t>
  </si>
  <si>
    <t>Pamplona/Iruña</t>
  </si>
  <si>
    <t>04</t>
  </si>
  <si>
    <t>20</t>
  </si>
  <si>
    <t>39</t>
  </si>
  <si>
    <t>Almería</t>
  </si>
  <si>
    <t>Donostia-San Sebastián</t>
  </si>
  <si>
    <t>Santander</t>
  </si>
  <si>
    <t>09</t>
  </si>
  <si>
    <t>12</t>
  </si>
  <si>
    <t>Burgos</t>
  </si>
  <si>
    <t>Castellón de la Plana/Castelló de la Plana</t>
  </si>
  <si>
    <t>02</t>
  </si>
  <si>
    <t>37</t>
  </si>
  <si>
    <t>Albacete</t>
  </si>
  <si>
    <t>Salamanca</t>
  </si>
  <si>
    <t>26</t>
  </si>
  <si>
    <t>21</t>
  </si>
  <si>
    <t>06</t>
  </si>
  <si>
    <t>Logroño</t>
  </si>
  <si>
    <t>Huelva</t>
  </si>
  <si>
    <t>Badajoz</t>
  </si>
  <si>
    <t>24</t>
  </si>
  <si>
    <t>43</t>
  </si>
  <si>
    <t>11</t>
  </si>
  <si>
    <t>25</t>
  </si>
  <si>
    <t>León</t>
  </si>
  <si>
    <t>Tarragona</t>
  </si>
  <si>
    <t>Cádiz</t>
  </si>
  <si>
    <t>Lleida</t>
  </si>
  <si>
    <t>23</t>
  </si>
  <si>
    <t>Jaén</t>
  </si>
  <si>
    <t>32</t>
  </si>
  <si>
    <t>Ourense</t>
  </si>
  <si>
    <t>27</t>
  </si>
  <si>
    <t>Lugo</t>
  </si>
  <si>
    <t>10</t>
  </si>
  <si>
    <t>Cáceres</t>
  </si>
  <si>
    <t>17</t>
  </si>
  <si>
    <t>Girona</t>
  </si>
  <si>
    <t>34</t>
  </si>
  <si>
    <t>Palencia</t>
  </si>
  <si>
    <t>36</t>
  </si>
  <si>
    <t>Pontevedra</t>
  </si>
  <si>
    <t>45</t>
  </si>
  <si>
    <t>Toledo</t>
  </si>
  <si>
    <t>19</t>
  </si>
  <si>
    <t>Guadalajara</t>
  </si>
  <si>
    <t>13</t>
  </si>
  <si>
    <t>Ciudad Real</t>
  </si>
  <si>
    <t>49</t>
  </si>
  <si>
    <t>Zamora</t>
  </si>
  <si>
    <t>40</t>
  </si>
  <si>
    <t>Segovia</t>
  </si>
  <si>
    <t>05</t>
  </si>
  <si>
    <t>Ávila</t>
  </si>
  <si>
    <t>16</t>
  </si>
  <si>
    <t>Cuenca</t>
  </si>
  <si>
    <t>22</t>
  </si>
  <si>
    <t>Huesca</t>
  </si>
  <si>
    <t>42</t>
  </si>
  <si>
    <t>Soria</t>
  </si>
  <si>
    <t>44</t>
  </si>
  <si>
    <t>Teruel</t>
  </si>
  <si>
    <t>NP</t>
  </si>
  <si>
    <t>Poblac</t>
  </si>
  <si>
    <t>1981h</t>
  </si>
  <si>
    <t>1960h</t>
  </si>
  <si>
    <t>1940h</t>
  </si>
  <si>
    <t>1920h</t>
  </si>
  <si>
    <t>1900h</t>
  </si>
  <si>
    <t>1877h</t>
  </si>
  <si>
    <t>1860h</t>
  </si>
  <si>
    <t>1940h-1900h</t>
  </si>
  <si>
    <t>1900h-1860h</t>
  </si>
  <si>
    <t>1981h-1940h</t>
  </si>
  <si>
    <t>IncPob</t>
  </si>
  <si>
    <t>Inc%</t>
  </si>
  <si>
    <t>Palma</t>
  </si>
  <si>
    <t>España - Datos y Mapas</t>
  </si>
  <si>
    <t>http://alarcos.esi.uclm.es/per/fruiz/pobesp/</t>
  </si>
  <si>
    <t>Temas:</t>
  </si>
  <si>
    <t>Evolución</t>
  </si>
  <si>
    <t>Subtemas:</t>
  </si>
  <si>
    <t>Historia</t>
  </si>
  <si>
    <t>Territorios:</t>
  </si>
  <si>
    <t>Lista de Columnas:</t>
  </si>
  <si>
    <t>AAAAp</t>
  </si>
  <si>
    <t>AAAAc</t>
  </si>
  <si>
    <t>AAAAh</t>
  </si>
  <si>
    <t>Fuente:</t>
  </si>
  <si>
    <t>2011p</t>
  </si>
  <si>
    <t>2001c</t>
  </si>
  <si>
    <t>2011p-1981h</t>
  </si>
  <si>
    <t>Capital de Provincia</t>
  </si>
  <si>
    <t>TOTAL CAPITALES</t>
  </si>
  <si>
    <t>ESPAÑA</t>
  </si>
  <si>
    <t>% Capitales / Total España</t>
  </si>
  <si>
    <t>2011p-1860h</t>
  </si>
  <si>
    <t>Municipios (capitales de provincia)</t>
  </si>
  <si>
    <t>Evolución de la población de las capitales de provincia desde 1860h</t>
  </si>
  <si>
    <t>Tablas:</t>
  </si>
  <si>
    <t>Población de las capitales de provincia desde 1860h</t>
  </si>
  <si>
    <t>ver tabla evolución histórica municipìos de más de 5000 hbts</t>
  </si>
  <si>
    <t>evol_his-mun_cap</t>
  </si>
  <si>
    <t>increm</t>
  </si>
  <si>
    <t>Capital</t>
  </si>
  <si>
    <t>nombre de capital de provincia</t>
  </si>
  <si>
    <t>código de provincia</t>
  </si>
  <si>
    <t>población</t>
  </si>
  <si>
    <t>posición numérica en el ranking de municipìos por población</t>
  </si>
  <si>
    <t>incremento absoluto de la población</t>
  </si>
  <si>
    <t>porcentaje de incremento relativo de la población</t>
  </si>
  <si>
    <t>padrón del año AAAA</t>
  </si>
  <si>
    <t>censo del año AAAA</t>
  </si>
  <si>
    <t>censo del año AAAA (datos de hecho)</t>
  </si>
  <si>
    <t>AAAAx-BBBBy</t>
  </si>
  <si>
    <t>datos del periodo entre los años AAAA y BBBB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</si>
</sst>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0%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.000000"/>
    <numFmt numFmtId="189" formatCode="0.00000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22" applyFont="1">
      <alignment/>
      <protection/>
    </xf>
    <xf numFmtId="0" fontId="6" fillId="0" borderId="0" xfId="22">
      <alignment/>
      <protection/>
    </xf>
    <xf numFmtId="0" fontId="4" fillId="0" borderId="0" xfId="17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20" xfId="0" applyBorder="1" applyAlignment="1">
      <alignment horizontal="center"/>
    </xf>
    <xf numFmtId="0" fontId="6" fillId="0" borderId="0" xfId="22" applyFont="1" applyAlignment="1">
      <alignment horizontal="right"/>
      <protection/>
    </xf>
  </cellXfs>
  <cellStyles count="10">
    <cellStyle name="Normal" xfId="0"/>
    <cellStyle name="Hyperlink" xfId="15"/>
    <cellStyle name="Followed Hyperlink" xfId="16"/>
    <cellStyle name="Hipervínculo_evol_his-mun_mas5" xfId="17"/>
    <cellStyle name="Comma" xfId="18"/>
    <cellStyle name="Comma [0]" xfId="19"/>
    <cellStyle name="Currency" xfId="20"/>
    <cellStyle name="Currency [0]" xfId="21"/>
    <cellStyle name="Normal_r00-L8-MS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90" zoomScaleNormal="9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1"/>
    </sheetView>
  </sheetViews>
  <sheetFormatPr defaultColWidth="11.421875" defaultRowHeight="12.75"/>
  <cols>
    <col min="1" max="1" width="35.421875" style="0" customWidth="1"/>
    <col min="2" max="2" width="3.421875" style="0" customWidth="1"/>
    <col min="3" max="3" width="4.7109375" style="0" customWidth="1"/>
    <col min="4" max="4" width="9.7109375" style="0" customWidth="1"/>
    <col min="5" max="5" width="4.7109375" style="0" customWidth="1"/>
    <col min="6" max="6" width="9.7109375" style="0" customWidth="1"/>
    <col min="7" max="7" width="4.7109375" style="0" customWidth="1"/>
    <col min="8" max="8" width="9.7109375" style="0" customWidth="1"/>
    <col min="9" max="9" width="4.7109375" style="0" customWidth="1"/>
    <col min="10" max="10" width="9.7109375" style="0" customWidth="1"/>
    <col min="11" max="11" width="4.7109375" style="0" customWidth="1"/>
    <col min="12" max="12" width="9.7109375" style="0" customWidth="1"/>
    <col min="13" max="13" width="4.7109375" style="0" customWidth="1"/>
    <col min="14" max="14" width="9.7109375" style="0" customWidth="1"/>
    <col min="15" max="15" width="4.7109375" style="0" customWidth="1"/>
    <col min="16" max="16" width="9.7109375" style="0" customWidth="1"/>
    <col min="17" max="17" width="4.7109375" style="0" customWidth="1"/>
    <col min="18" max="18" width="9.7109375" style="0" customWidth="1"/>
    <col min="19" max="19" width="4.7109375" style="0" customWidth="1"/>
    <col min="20" max="20" width="9.7109375" style="0" customWidth="1"/>
  </cols>
  <sheetData>
    <row r="1" spans="1:20" ht="12.75">
      <c r="A1" s="18"/>
      <c r="B1" s="31"/>
      <c r="C1" s="17" t="s">
        <v>127</v>
      </c>
      <c r="D1" s="17"/>
      <c r="E1" s="17" t="s">
        <v>128</v>
      </c>
      <c r="F1" s="17"/>
      <c r="G1" s="17" t="s">
        <v>102</v>
      </c>
      <c r="H1" s="17"/>
      <c r="I1" s="17" t="s">
        <v>103</v>
      </c>
      <c r="J1" s="17"/>
      <c r="K1" s="17" t="s">
        <v>104</v>
      </c>
      <c r="L1" s="17"/>
      <c r="M1" s="17" t="s">
        <v>105</v>
      </c>
      <c r="N1" s="17"/>
      <c r="O1" s="17" t="s">
        <v>106</v>
      </c>
      <c r="P1" s="17"/>
      <c r="Q1" s="26" t="s">
        <v>107</v>
      </c>
      <c r="R1" s="34"/>
      <c r="S1" s="17" t="s">
        <v>108</v>
      </c>
      <c r="T1" s="17"/>
    </row>
    <row r="2" spans="1:20" ht="12.75">
      <c r="A2" s="2" t="s">
        <v>130</v>
      </c>
      <c r="B2" s="22" t="s">
        <v>0</v>
      </c>
      <c r="C2" s="1" t="s">
        <v>100</v>
      </c>
      <c r="D2" s="1" t="s">
        <v>101</v>
      </c>
      <c r="E2" s="1" t="s">
        <v>100</v>
      </c>
      <c r="F2" s="1" t="s">
        <v>101</v>
      </c>
      <c r="G2" s="1" t="s">
        <v>100</v>
      </c>
      <c r="H2" s="1" t="s">
        <v>101</v>
      </c>
      <c r="I2" s="1" t="s">
        <v>100</v>
      </c>
      <c r="J2" s="1" t="s">
        <v>101</v>
      </c>
      <c r="K2" s="1" t="s">
        <v>100</v>
      </c>
      <c r="L2" s="1" t="s">
        <v>101</v>
      </c>
      <c r="M2" s="1" t="s">
        <v>100</v>
      </c>
      <c r="N2" s="1" t="s">
        <v>101</v>
      </c>
      <c r="O2" s="1" t="s">
        <v>100</v>
      </c>
      <c r="P2" s="1" t="s">
        <v>101</v>
      </c>
      <c r="Q2" s="1" t="s">
        <v>100</v>
      </c>
      <c r="R2" s="1" t="s">
        <v>101</v>
      </c>
      <c r="S2" s="1" t="s">
        <v>100</v>
      </c>
      <c r="T2" s="1" t="s">
        <v>101</v>
      </c>
    </row>
    <row r="3" spans="1:20" ht="12.75">
      <c r="A3" s="3" t="s">
        <v>32</v>
      </c>
      <c r="B3" s="27" t="s">
        <v>28</v>
      </c>
      <c r="C3" s="3">
        <v>19</v>
      </c>
      <c r="D3" s="4">
        <v>239562</v>
      </c>
      <c r="E3" s="3">
        <v>19</v>
      </c>
      <c r="F3" s="4">
        <v>216852</v>
      </c>
      <c r="G3" s="3">
        <v>20</v>
      </c>
      <c r="H3" s="4">
        <v>192773</v>
      </c>
      <c r="I3" s="3">
        <v>39</v>
      </c>
      <c r="J3" s="4">
        <v>73701</v>
      </c>
      <c r="K3" s="3">
        <v>41</v>
      </c>
      <c r="L3" s="4">
        <v>49752</v>
      </c>
      <c r="M3" s="3">
        <v>37</v>
      </c>
      <c r="N3" s="4">
        <v>34785</v>
      </c>
      <c r="O3" s="3">
        <v>31</v>
      </c>
      <c r="P3" s="4">
        <v>30701</v>
      </c>
      <c r="Q3" s="3">
        <v>32</v>
      </c>
      <c r="R3" s="4">
        <v>25039</v>
      </c>
      <c r="S3" s="3">
        <v>53</v>
      </c>
      <c r="T3" s="4">
        <v>18728</v>
      </c>
    </row>
    <row r="4" spans="1:20" ht="12.75">
      <c r="A4" s="5" t="s">
        <v>50</v>
      </c>
      <c r="B4" s="28" t="s">
        <v>48</v>
      </c>
      <c r="C4" s="5">
        <v>38</v>
      </c>
      <c r="D4" s="6">
        <v>171390</v>
      </c>
      <c r="E4" s="5">
        <v>40</v>
      </c>
      <c r="F4" s="6">
        <v>148934</v>
      </c>
      <c r="G4" s="5">
        <v>45</v>
      </c>
      <c r="H4" s="6">
        <v>117126</v>
      </c>
      <c r="I4" s="5">
        <v>37</v>
      </c>
      <c r="J4" s="6">
        <v>74417</v>
      </c>
      <c r="K4" s="5">
        <v>30</v>
      </c>
      <c r="L4" s="6">
        <v>64222</v>
      </c>
      <c r="M4" s="5">
        <v>47</v>
      </c>
      <c r="N4" s="6">
        <v>31960</v>
      </c>
      <c r="O4" s="5">
        <v>61</v>
      </c>
      <c r="P4" s="6">
        <v>21512</v>
      </c>
      <c r="Q4" s="5">
        <v>61</v>
      </c>
      <c r="R4" s="6">
        <v>18958</v>
      </c>
      <c r="S4" s="5">
        <v>65</v>
      </c>
      <c r="T4" s="6">
        <v>17088</v>
      </c>
    </row>
    <row r="5" spans="1:20" ht="12.75">
      <c r="A5" s="5" t="s">
        <v>24</v>
      </c>
      <c r="B5" s="28" t="s">
        <v>12</v>
      </c>
      <c r="C5" s="5">
        <v>11</v>
      </c>
      <c r="D5" s="6">
        <v>334329</v>
      </c>
      <c r="E5" s="5">
        <v>13</v>
      </c>
      <c r="F5" s="6">
        <v>284580</v>
      </c>
      <c r="G5" s="5">
        <v>17</v>
      </c>
      <c r="H5" s="6">
        <v>251387</v>
      </c>
      <c r="I5" s="5">
        <v>23</v>
      </c>
      <c r="J5" s="6">
        <v>121527</v>
      </c>
      <c r="K5" s="5">
        <v>19</v>
      </c>
      <c r="L5" s="6">
        <v>96729</v>
      </c>
      <c r="M5" s="5">
        <v>20</v>
      </c>
      <c r="N5" s="6">
        <v>63908</v>
      </c>
      <c r="O5" s="5">
        <v>18</v>
      </c>
      <c r="P5" s="6">
        <v>50142</v>
      </c>
      <c r="Q5" s="5">
        <v>19</v>
      </c>
      <c r="R5" s="6">
        <v>34926</v>
      </c>
      <c r="S5" s="5">
        <v>16</v>
      </c>
      <c r="T5" s="6">
        <v>31162</v>
      </c>
    </row>
    <row r="6" spans="1:20" ht="12.75">
      <c r="A6" s="5" t="s">
        <v>41</v>
      </c>
      <c r="B6" s="28" t="s">
        <v>38</v>
      </c>
      <c r="C6" s="5">
        <v>32</v>
      </c>
      <c r="D6" s="6">
        <v>190349</v>
      </c>
      <c r="E6" s="5">
        <v>35</v>
      </c>
      <c r="F6" s="6">
        <v>166328</v>
      </c>
      <c r="G6" s="5">
        <v>37</v>
      </c>
      <c r="H6" s="6">
        <v>140946</v>
      </c>
      <c r="I6" s="5">
        <v>32</v>
      </c>
      <c r="J6" s="6">
        <v>86808</v>
      </c>
      <c r="K6" s="5">
        <v>24</v>
      </c>
      <c r="L6" s="6">
        <v>79539</v>
      </c>
      <c r="M6" s="5">
        <v>27</v>
      </c>
      <c r="N6" s="6">
        <v>50194</v>
      </c>
      <c r="O6" s="5">
        <v>21</v>
      </c>
      <c r="P6" s="6">
        <v>47326</v>
      </c>
      <c r="Q6" s="5">
        <v>17</v>
      </c>
      <c r="R6" s="6">
        <v>40338</v>
      </c>
      <c r="S6" s="5">
        <v>19</v>
      </c>
      <c r="T6" s="6">
        <v>29426</v>
      </c>
    </row>
    <row r="7" spans="1:20" ht="12.75">
      <c r="A7" s="5" t="s">
        <v>91</v>
      </c>
      <c r="B7" s="28" t="s">
        <v>90</v>
      </c>
      <c r="C7" s="5">
        <v>127</v>
      </c>
      <c r="D7" s="6">
        <v>59008</v>
      </c>
      <c r="E7" s="5">
        <v>120</v>
      </c>
      <c r="F7" s="6">
        <v>49712</v>
      </c>
      <c r="G7" s="5">
        <v>119</v>
      </c>
      <c r="H7" s="6">
        <v>41735</v>
      </c>
      <c r="I7" s="5">
        <v>109</v>
      </c>
      <c r="J7" s="6">
        <v>26807</v>
      </c>
      <c r="K7" s="5">
        <v>136</v>
      </c>
      <c r="L7" s="6">
        <v>20261</v>
      </c>
      <c r="M7" s="5">
        <v>173</v>
      </c>
      <c r="N7" s="6">
        <v>13704</v>
      </c>
      <c r="O7" s="5">
        <v>167</v>
      </c>
      <c r="P7" s="6">
        <v>11885</v>
      </c>
      <c r="Q7" s="5">
        <v>215</v>
      </c>
      <c r="R7" s="6">
        <v>9177</v>
      </c>
      <c r="S7" s="5">
        <v>333</v>
      </c>
      <c r="T7" s="6">
        <v>6892</v>
      </c>
    </row>
    <row r="8" spans="1:20" ht="12.75">
      <c r="A8" s="5" t="s">
        <v>57</v>
      </c>
      <c r="B8" s="28" t="s">
        <v>54</v>
      </c>
      <c r="C8" s="5">
        <v>44</v>
      </c>
      <c r="D8" s="6">
        <v>151565</v>
      </c>
      <c r="E8" s="5">
        <v>43</v>
      </c>
      <c r="F8" s="6">
        <v>133519</v>
      </c>
      <c r="G8" s="5">
        <v>46</v>
      </c>
      <c r="H8" s="6">
        <v>114361</v>
      </c>
      <c r="I8" s="5">
        <v>28</v>
      </c>
      <c r="J8" s="6">
        <v>96317</v>
      </c>
      <c r="K8" s="5">
        <v>37</v>
      </c>
      <c r="L8" s="6">
        <v>55869</v>
      </c>
      <c r="M8" s="5">
        <v>32</v>
      </c>
      <c r="N8" s="6">
        <v>37967</v>
      </c>
      <c r="O8" s="5">
        <v>30</v>
      </c>
      <c r="P8" s="6">
        <v>30899</v>
      </c>
      <c r="Q8" s="5">
        <v>43</v>
      </c>
      <c r="R8" s="6">
        <v>22965</v>
      </c>
      <c r="S8" s="5">
        <v>33</v>
      </c>
      <c r="T8" s="6">
        <v>22895</v>
      </c>
    </row>
    <row r="9" spans="1:20" ht="12.75">
      <c r="A9" s="5" t="s">
        <v>114</v>
      </c>
      <c r="B9" s="28" t="s">
        <v>9</v>
      </c>
      <c r="C9" s="5">
        <v>8</v>
      </c>
      <c r="D9" s="6">
        <v>405318</v>
      </c>
      <c r="E9" s="5">
        <v>10</v>
      </c>
      <c r="F9" s="6">
        <v>333801</v>
      </c>
      <c r="G9" s="5">
        <v>10</v>
      </c>
      <c r="H9" s="6">
        <v>304422</v>
      </c>
      <c r="I9" s="5">
        <v>12</v>
      </c>
      <c r="J9" s="6">
        <v>159084</v>
      </c>
      <c r="K9" s="5">
        <v>13</v>
      </c>
      <c r="L9" s="6">
        <v>114405</v>
      </c>
      <c r="M9" s="5">
        <v>11</v>
      </c>
      <c r="N9" s="6">
        <v>77418</v>
      </c>
      <c r="O9" s="5">
        <v>14</v>
      </c>
      <c r="P9" s="6">
        <v>63937</v>
      </c>
      <c r="Q9" s="5">
        <v>12</v>
      </c>
      <c r="R9" s="6">
        <v>58224</v>
      </c>
      <c r="S9" s="5">
        <v>11</v>
      </c>
      <c r="T9" s="6">
        <v>53019</v>
      </c>
    </row>
    <row r="10" spans="1:20" ht="12.75">
      <c r="A10" s="5" t="s">
        <v>15</v>
      </c>
      <c r="B10" s="28" t="s">
        <v>2</v>
      </c>
      <c r="C10" s="5">
        <v>2</v>
      </c>
      <c r="D10" s="6">
        <v>1615448</v>
      </c>
      <c r="E10" s="5">
        <v>2</v>
      </c>
      <c r="F10" s="6">
        <v>1503884</v>
      </c>
      <c r="G10" s="5">
        <v>2</v>
      </c>
      <c r="H10" s="6">
        <v>1754900</v>
      </c>
      <c r="I10" s="5">
        <v>2</v>
      </c>
      <c r="J10" s="6">
        <v>1557863</v>
      </c>
      <c r="K10" s="5">
        <v>2</v>
      </c>
      <c r="L10" s="6">
        <v>1081175</v>
      </c>
      <c r="M10" s="5">
        <v>2</v>
      </c>
      <c r="N10" s="6">
        <v>710335</v>
      </c>
      <c r="O10" s="5">
        <v>2</v>
      </c>
      <c r="P10" s="6">
        <v>533000</v>
      </c>
      <c r="Q10" s="5">
        <v>2</v>
      </c>
      <c r="R10" s="6">
        <v>248943</v>
      </c>
      <c r="S10" s="5">
        <v>2</v>
      </c>
      <c r="T10" s="6">
        <v>189948</v>
      </c>
    </row>
    <row r="11" spans="1:20" ht="12.75">
      <c r="A11" s="5" t="s">
        <v>46</v>
      </c>
      <c r="B11" s="28" t="s">
        <v>44</v>
      </c>
      <c r="C11" s="5">
        <v>37</v>
      </c>
      <c r="D11" s="6">
        <v>179251</v>
      </c>
      <c r="E11" s="5">
        <v>36</v>
      </c>
      <c r="F11" s="6">
        <v>166187</v>
      </c>
      <c r="G11" s="5">
        <v>33</v>
      </c>
      <c r="H11" s="6">
        <v>156449</v>
      </c>
      <c r="I11" s="5">
        <v>33</v>
      </c>
      <c r="J11" s="6">
        <v>82177</v>
      </c>
      <c r="K11" s="5">
        <v>33</v>
      </c>
      <c r="L11" s="6">
        <v>60425</v>
      </c>
      <c r="M11" s="5">
        <v>46</v>
      </c>
      <c r="N11" s="6">
        <v>32301</v>
      </c>
      <c r="O11" s="5">
        <v>33</v>
      </c>
      <c r="P11" s="6">
        <v>30167</v>
      </c>
      <c r="Q11" s="5">
        <v>26</v>
      </c>
      <c r="R11" s="6">
        <v>29683</v>
      </c>
      <c r="S11" s="5">
        <v>25</v>
      </c>
      <c r="T11" s="6">
        <v>25721</v>
      </c>
    </row>
    <row r="12" spans="1:20" ht="12.75">
      <c r="A12" s="5" t="s">
        <v>73</v>
      </c>
      <c r="B12" s="28" t="s">
        <v>72</v>
      </c>
      <c r="C12" s="5">
        <v>68</v>
      </c>
      <c r="D12" s="6">
        <v>95026</v>
      </c>
      <c r="E12" s="5">
        <v>66</v>
      </c>
      <c r="F12" s="6">
        <v>82716</v>
      </c>
      <c r="G12" s="5">
        <v>67</v>
      </c>
      <c r="H12" s="6">
        <v>71852</v>
      </c>
      <c r="I12" s="5">
        <v>65</v>
      </c>
      <c r="J12" s="6">
        <v>48005</v>
      </c>
      <c r="K12" s="5">
        <v>56</v>
      </c>
      <c r="L12" s="6">
        <v>39392</v>
      </c>
      <c r="M12" s="5">
        <v>76</v>
      </c>
      <c r="N12" s="6">
        <v>23563</v>
      </c>
      <c r="O12" s="5">
        <v>90</v>
      </c>
      <c r="P12" s="6">
        <v>16933</v>
      </c>
      <c r="Q12" s="5">
        <v>94</v>
      </c>
      <c r="R12" s="6">
        <v>14816</v>
      </c>
      <c r="S12" s="5">
        <v>96</v>
      </c>
      <c r="T12" s="6">
        <v>13466</v>
      </c>
    </row>
    <row r="13" spans="1:20" ht="12.75">
      <c r="A13" s="5" t="s">
        <v>64</v>
      </c>
      <c r="B13" s="28" t="s">
        <v>60</v>
      </c>
      <c r="C13" s="5">
        <v>51</v>
      </c>
      <c r="D13" s="6">
        <v>124892</v>
      </c>
      <c r="E13" s="5">
        <v>44</v>
      </c>
      <c r="F13" s="6">
        <v>133363</v>
      </c>
      <c r="G13" s="5">
        <v>32</v>
      </c>
      <c r="H13" s="6">
        <v>157766</v>
      </c>
      <c r="I13" s="5">
        <v>25</v>
      </c>
      <c r="J13" s="6">
        <v>117871</v>
      </c>
      <c r="K13" s="5">
        <v>21</v>
      </c>
      <c r="L13" s="6">
        <v>87767</v>
      </c>
      <c r="M13" s="5">
        <v>13</v>
      </c>
      <c r="N13" s="6">
        <v>76718</v>
      </c>
      <c r="O13" s="5">
        <v>12</v>
      </c>
      <c r="P13" s="6">
        <v>69382</v>
      </c>
      <c r="Q13" s="5">
        <v>10</v>
      </c>
      <c r="R13" s="6">
        <v>65028</v>
      </c>
      <c r="S13" s="5">
        <v>7</v>
      </c>
      <c r="T13" s="6">
        <v>71521</v>
      </c>
    </row>
    <row r="14" spans="1:20" ht="12.75">
      <c r="A14" s="5" t="s">
        <v>47</v>
      </c>
      <c r="B14" s="28" t="s">
        <v>45</v>
      </c>
      <c r="C14" s="5">
        <v>35</v>
      </c>
      <c r="D14" s="6">
        <v>180114</v>
      </c>
      <c r="E14" s="5">
        <v>41</v>
      </c>
      <c r="F14" s="6">
        <v>147667</v>
      </c>
      <c r="G14" s="5">
        <v>43</v>
      </c>
      <c r="H14" s="6">
        <v>126464</v>
      </c>
      <c r="I14" s="5">
        <v>49</v>
      </c>
      <c r="J14" s="6">
        <v>62493</v>
      </c>
      <c r="K14" s="5">
        <v>46</v>
      </c>
      <c r="L14" s="6">
        <v>46876</v>
      </c>
      <c r="M14" s="5">
        <v>38</v>
      </c>
      <c r="N14" s="6">
        <v>34457</v>
      </c>
      <c r="O14" s="5">
        <v>34</v>
      </c>
      <c r="P14" s="6">
        <v>29904</v>
      </c>
      <c r="Q14" s="5">
        <v>41</v>
      </c>
      <c r="R14" s="6">
        <v>23393</v>
      </c>
      <c r="S14" s="5">
        <v>44</v>
      </c>
      <c r="T14" s="6">
        <v>20123</v>
      </c>
    </row>
    <row r="15" spans="1:20" ht="12.75">
      <c r="A15" s="5" t="s">
        <v>85</v>
      </c>
      <c r="B15" s="28" t="s">
        <v>84</v>
      </c>
      <c r="C15" s="5">
        <v>97</v>
      </c>
      <c r="D15" s="6">
        <v>74798</v>
      </c>
      <c r="E15" s="5">
        <v>88</v>
      </c>
      <c r="F15" s="6">
        <v>63251</v>
      </c>
      <c r="G15" s="5">
        <v>103</v>
      </c>
      <c r="H15" s="6">
        <v>51118</v>
      </c>
      <c r="I15" s="5">
        <v>77</v>
      </c>
      <c r="J15" s="6">
        <v>37081</v>
      </c>
      <c r="K15" s="5">
        <v>70</v>
      </c>
      <c r="L15" s="6">
        <v>32931</v>
      </c>
      <c r="M15" s="5">
        <v>99</v>
      </c>
      <c r="N15" s="6">
        <v>18991</v>
      </c>
      <c r="O15" s="5">
        <v>107</v>
      </c>
      <c r="P15" s="6">
        <v>15255</v>
      </c>
      <c r="Q15" s="5">
        <v>111</v>
      </c>
      <c r="R15" s="6">
        <v>13589</v>
      </c>
      <c r="S15" s="5">
        <v>151</v>
      </c>
      <c r="T15" s="6">
        <v>10366</v>
      </c>
    </row>
    <row r="16" spans="1:20" ht="12.75">
      <c r="A16" s="5" t="s">
        <v>23</v>
      </c>
      <c r="B16" s="28" t="s">
        <v>11</v>
      </c>
      <c r="C16" s="5">
        <v>12</v>
      </c>
      <c r="D16" s="6">
        <v>328659</v>
      </c>
      <c r="E16" s="5">
        <v>12</v>
      </c>
      <c r="F16" s="6">
        <v>308072</v>
      </c>
      <c r="G16" s="5">
        <v>13</v>
      </c>
      <c r="H16" s="6">
        <v>284737</v>
      </c>
      <c r="I16" s="5">
        <v>9</v>
      </c>
      <c r="J16" s="6">
        <v>198148</v>
      </c>
      <c r="K16" s="5">
        <v>10</v>
      </c>
      <c r="L16" s="6">
        <v>143296</v>
      </c>
      <c r="M16" s="5">
        <v>15</v>
      </c>
      <c r="N16" s="6">
        <v>73710</v>
      </c>
      <c r="O16" s="5">
        <v>16</v>
      </c>
      <c r="P16" s="6">
        <v>58275</v>
      </c>
      <c r="Q16" s="5">
        <v>15</v>
      </c>
      <c r="R16" s="6">
        <v>49755</v>
      </c>
      <c r="S16" s="5">
        <v>15</v>
      </c>
      <c r="T16" s="6">
        <v>41963</v>
      </c>
    </row>
    <row r="17" spans="1:20" ht="12.75">
      <c r="A17" s="5" t="s">
        <v>30</v>
      </c>
      <c r="B17" s="28" t="s">
        <v>26</v>
      </c>
      <c r="C17" s="5">
        <v>17</v>
      </c>
      <c r="D17" s="6">
        <v>246028</v>
      </c>
      <c r="E17" s="5">
        <v>18</v>
      </c>
      <c r="F17" s="6">
        <v>236379</v>
      </c>
      <c r="G17" s="5">
        <v>18</v>
      </c>
      <c r="H17" s="6">
        <v>232356</v>
      </c>
      <c r="I17" s="5">
        <v>11</v>
      </c>
      <c r="J17" s="6">
        <v>177502</v>
      </c>
      <c r="K17" s="5">
        <v>15</v>
      </c>
      <c r="L17" s="6">
        <v>104220</v>
      </c>
      <c r="M17" s="5">
        <v>22</v>
      </c>
      <c r="N17" s="6">
        <v>62022</v>
      </c>
      <c r="O17" s="5">
        <v>23</v>
      </c>
      <c r="P17" s="6">
        <v>43971</v>
      </c>
      <c r="Q17" s="5">
        <v>21</v>
      </c>
      <c r="R17" s="6">
        <v>33739</v>
      </c>
      <c r="S17" s="5">
        <v>18</v>
      </c>
      <c r="T17" s="6">
        <v>30132</v>
      </c>
    </row>
    <row r="18" spans="1:20" ht="12.75">
      <c r="A18" s="5" t="s">
        <v>93</v>
      </c>
      <c r="B18" s="28" t="s">
        <v>92</v>
      </c>
      <c r="C18" s="5">
        <v>131</v>
      </c>
      <c r="D18" s="6">
        <v>56703</v>
      </c>
      <c r="E18" s="5">
        <v>132</v>
      </c>
      <c r="F18" s="6">
        <v>46341</v>
      </c>
      <c r="G18" s="5">
        <v>116</v>
      </c>
      <c r="H18" s="6">
        <v>41791</v>
      </c>
      <c r="I18" s="5">
        <v>108</v>
      </c>
      <c r="J18" s="6">
        <v>27007</v>
      </c>
      <c r="K18" s="5">
        <v>104</v>
      </c>
      <c r="L18" s="6">
        <v>24702</v>
      </c>
      <c r="M18" s="5">
        <v>193</v>
      </c>
      <c r="N18" s="6">
        <v>12816</v>
      </c>
      <c r="O18" s="5">
        <v>199</v>
      </c>
      <c r="P18" s="6">
        <v>10756</v>
      </c>
      <c r="Q18" s="5">
        <v>268</v>
      </c>
      <c r="R18" s="6">
        <v>8205</v>
      </c>
      <c r="S18" s="5">
        <v>291</v>
      </c>
      <c r="T18" s="6">
        <v>7375</v>
      </c>
    </row>
    <row r="19" spans="1:20" ht="12.75">
      <c r="A19" s="5" t="s">
        <v>75</v>
      </c>
      <c r="B19" s="28" t="s">
        <v>74</v>
      </c>
      <c r="C19" s="5">
        <v>66</v>
      </c>
      <c r="D19" s="6">
        <v>96722</v>
      </c>
      <c r="E19" s="5">
        <v>78</v>
      </c>
      <c r="F19" s="6">
        <v>74879</v>
      </c>
      <c r="G19" s="5">
        <v>57</v>
      </c>
      <c r="H19" s="6">
        <v>87648</v>
      </c>
      <c r="I19" s="5">
        <v>85</v>
      </c>
      <c r="J19" s="6">
        <v>32784</v>
      </c>
      <c r="K19" s="5">
        <v>80</v>
      </c>
      <c r="L19" s="6">
        <v>29632</v>
      </c>
      <c r="M19" s="5">
        <v>116</v>
      </c>
      <c r="N19" s="6">
        <v>17691</v>
      </c>
      <c r="O19" s="5">
        <v>104</v>
      </c>
      <c r="P19" s="6">
        <v>15787</v>
      </c>
      <c r="Q19" s="5">
        <v>91</v>
      </c>
      <c r="R19" s="6">
        <v>15015</v>
      </c>
      <c r="S19" s="5">
        <v>81</v>
      </c>
      <c r="T19" s="6">
        <v>14341</v>
      </c>
    </row>
    <row r="20" spans="1:20" ht="12.75">
      <c r="A20" s="5" t="s">
        <v>31</v>
      </c>
      <c r="B20" s="28" t="s">
        <v>27</v>
      </c>
      <c r="C20" s="5">
        <v>18</v>
      </c>
      <c r="D20" s="6">
        <v>240099</v>
      </c>
      <c r="E20" s="5">
        <v>16</v>
      </c>
      <c r="F20" s="6">
        <v>240661</v>
      </c>
      <c r="G20" s="5">
        <v>14</v>
      </c>
      <c r="H20" s="6">
        <v>262182</v>
      </c>
      <c r="I20" s="5">
        <v>13</v>
      </c>
      <c r="J20" s="6">
        <v>157178</v>
      </c>
      <c r="K20" s="5">
        <v>9</v>
      </c>
      <c r="L20" s="6">
        <v>155405</v>
      </c>
      <c r="M20" s="5">
        <v>9</v>
      </c>
      <c r="N20" s="6">
        <v>103368</v>
      </c>
      <c r="O20" s="5">
        <v>10</v>
      </c>
      <c r="P20" s="6">
        <v>75900</v>
      </c>
      <c r="Q20" s="5">
        <v>8</v>
      </c>
      <c r="R20" s="6">
        <v>76005</v>
      </c>
      <c r="S20" s="5">
        <v>9</v>
      </c>
      <c r="T20" s="6">
        <v>67326</v>
      </c>
    </row>
    <row r="21" spans="1:20" ht="12.75">
      <c r="A21" s="5" t="s">
        <v>83</v>
      </c>
      <c r="B21" s="28" t="s">
        <v>82</v>
      </c>
      <c r="C21" s="5">
        <v>77</v>
      </c>
      <c r="D21" s="6">
        <v>84453</v>
      </c>
      <c r="E21" s="5">
        <v>81</v>
      </c>
      <c r="F21" s="6">
        <v>68248</v>
      </c>
      <c r="G21" s="5">
        <v>86</v>
      </c>
      <c r="H21" s="6">
        <v>56922</v>
      </c>
      <c r="I21" s="5">
        <v>146</v>
      </c>
      <c r="J21" s="6">
        <v>21230</v>
      </c>
      <c r="K21" s="5">
        <v>112</v>
      </c>
      <c r="L21" s="6">
        <v>23508</v>
      </c>
      <c r="M21" s="5">
        <v>177</v>
      </c>
      <c r="N21" s="6">
        <v>13536</v>
      </c>
      <c r="O21" s="5">
        <v>191</v>
      </c>
      <c r="P21" s="6">
        <v>11144</v>
      </c>
      <c r="Q21" s="5">
        <v>246</v>
      </c>
      <c r="R21" s="6">
        <v>8581</v>
      </c>
      <c r="S21" s="5">
        <v>256</v>
      </c>
      <c r="T21" s="6">
        <v>7902</v>
      </c>
    </row>
    <row r="22" spans="1:20" ht="12.75">
      <c r="A22" s="5" t="s">
        <v>42</v>
      </c>
      <c r="B22" s="28" t="s">
        <v>39</v>
      </c>
      <c r="C22" s="5">
        <v>34</v>
      </c>
      <c r="D22" s="6">
        <v>186185</v>
      </c>
      <c r="E22" s="5">
        <v>31</v>
      </c>
      <c r="F22" s="6">
        <v>178377</v>
      </c>
      <c r="G22" s="5">
        <v>27</v>
      </c>
      <c r="H22" s="6">
        <v>175576</v>
      </c>
      <c r="I22" s="5">
        <v>16</v>
      </c>
      <c r="J22" s="6">
        <v>135149</v>
      </c>
      <c r="K22" s="5">
        <v>16</v>
      </c>
      <c r="L22" s="6">
        <v>103979</v>
      </c>
      <c r="M22" s="5">
        <v>23</v>
      </c>
      <c r="N22" s="6">
        <v>61774</v>
      </c>
      <c r="O22" s="5">
        <v>26</v>
      </c>
      <c r="P22" s="6">
        <v>37812</v>
      </c>
      <c r="Q22" s="5">
        <v>51</v>
      </c>
      <c r="R22" s="6">
        <v>21355</v>
      </c>
      <c r="S22" s="5">
        <v>86</v>
      </c>
      <c r="T22" s="6">
        <v>14111</v>
      </c>
    </row>
    <row r="23" spans="1:20" ht="12.75">
      <c r="A23" s="5" t="s">
        <v>56</v>
      </c>
      <c r="B23" s="28" t="s">
        <v>53</v>
      </c>
      <c r="C23" s="5">
        <v>45</v>
      </c>
      <c r="D23" s="6">
        <v>148918</v>
      </c>
      <c r="E23" s="5">
        <v>42</v>
      </c>
      <c r="F23" s="6">
        <v>142284</v>
      </c>
      <c r="G23" s="5">
        <v>41</v>
      </c>
      <c r="H23" s="6">
        <v>127806</v>
      </c>
      <c r="I23" s="5">
        <v>38</v>
      </c>
      <c r="J23" s="6">
        <v>74384</v>
      </c>
      <c r="K23" s="5">
        <v>36</v>
      </c>
      <c r="L23" s="6">
        <v>56427</v>
      </c>
      <c r="M23" s="5">
        <v>39</v>
      </c>
      <c r="N23" s="6">
        <v>34437</v>
      </c>
      <c r="O23" s="5">
        <v>63</v>
      </c>
      <c r="P23" s="6">
        <v>21359</v>
      </c>
      <c r="Q23" s="5">
        <v>123</v>
      </c>
      <c r="R23" s="6">
        <v>13125</v>
      </c>
      <c r="S23" s="5">
        <v>173</v>
      </c>
      <c r="T23" s="6">
        <v>9805</v>
      </c>
    </row>
    <row r="24" spans="1:20" ht="12.75">
      <c r="A24" s="5" t="s">
        <v>95</v>
      </c>
      <c r="B24" s="28" t="s">
        <v>94</v>
      </c>
      <c r="C24" s="5">
        <v>140</v>
      </c>
      <c r="D24" s="6">
        <v>52443</v>
      </c>
      <c r="E24" s="5">
        <v>133</v>
      </c>
      <c r="F24" s="6">
        <v>46243</v>
      </c>
      <c r="G24" s="5">
        <v>112</v>
      </c>
      <c r="H24" s="6">
        <v>44372</v>
      </c>
      <c r="I24" s="5">
        <v>126</v>
      </c>
      <c r="J24" s="6">
        <v>24377</v>
      </c>
      <c r="K24" s="5">
        <v>169</v>
      </c>
      <c r="L24" s="6">
        <v>17730</v>
      </c>
      <c r="M24" s="5">
        <v>166</v>
      </c>
      <c r="N24" s="6">
        <v>13921</v>
      </c>
      <c r="O24" s="5">
        <v>150</v>
      </c>
      <c r="P24" s="6">
        <v>12626</v>
      </c>
      <c r="Q24" s="5">
        <v>149</v>
      </c>
      <c r="R24" s="6">
        <v>11416</v>
      </c>
      <c r="S24" s="5">
        <v>165</v>
      </c>
      <c r="T24" s="6">
        <v>10160</v>
      </c>
    </row>
    <row r="25" spans="1:20" ht="12.75">
      <c r="A25" s="5" t="s">
        <v>67</v>
      </c>
      <c r="B25" s="28" t="s">
        <v>66</v>
      </c>
      <c r="C25" s="5">
        <v>57</v>
      </c>
      <c r="D25" s="6">
        <v>116781</v>
      </c>
      <c r="E25" s="5">
        <v>50</v>
      </c>
      <c r="F25" s="6">
        <v>112590</v>
      </c>
      <c r="G25" s="5">
        <v>52</v>
      </c>
      <c r="H25" s="6">
        <v>96429</v>
      </c>
      <c r="I25" s="5">
        <v>46</v>
      </c>
      <c r="J25" s="6">
        <v>64917</v>
      </c>
      <c r="K25" s="5">
        <v>38</v>
      </c>
      <c r="L25" s="6">
        <v>54631</v>
      </c>
      <c r="M25" s="5">
        <v>41</v>
      </c>
      <c r="N25" s="6">
        <v>33444</v>
      </c>
      <c r="O25" s="5">
        <v>41</v>
      </c>
      <c r="P25" s="6">
        <v>26434</v>
      </c>
      <c r="Q25" s="5">
        <v>34</v>
      </c>
      <c r="R25" s="6">
        <v>24395</v>
      </c>
      <c r="S25" s="5">
        <v>31</v>
      </c>
      <c r="T25" s="6">
        <v>22938</v>
      </c>
    </row>
    <row r="26" spans="1:20" ht="12.75">
      <c r="A26" s="5" t="s">
        <v>62</v>
      </c>
      <c r="B26" s="28" t="s">
        <v>58</v>
      </c>
      <c r="C26" s="5">
        <v>49</v>
      </c>
      <c r="D26" s="6">
        <v>132744</v>
      </c>
      <c r="E26" s="5">
        <v>46</v>
      </c>
      <c r="F26" s="6">
        <v>130916</v>
      </c>
      <c r="G26" s="5">
        <v>40</v>
      </c>
      <c r="H26" s="6">
        <v>131134</v>
      </c>
      <c r="I26" s="5">
        <v>40</v>
      </c>
      <c r="J26" s="6">
        <v>73483</v>
      </c>
      <c r="K26" s="5">
        <v>51</v>
      </c>
      <c r="L26" s="6">
        <v>44755</v>
      </c>
      <c r="M26" s="5">
        <v>84</v>
      </c>
      <c r="N26" s="6">
        <v>21399</v>
      </c>
      <c r="O26" s="5">
        <v>106</v>
      </c>
      <c r="P26" s="6">
        <v>15580</v>
      </c>
      <c r="Q26" s="5">
        <v>145</v>
      </c>
      <c r="R26" s="6">
        <v>11515</v>
      </c>
      <c r="S26" s="5">
        <v>170</v>
      </c>
      <c r="T26" s="6">
        <v>9866</v>
      </c>
    </row>
    <row r="27" spans="1:20" ht="12.75">
      <c r="A27" s="5" t="s">
        <v>65</v>
      </c>
      <c r="B27" s="28" t="s">
        <v>61</v>
      </c>
      <c r="C27" s="5">
        <v>47</v>
      </c>
      <c r="D27" s="6">
        <v>138416</v>
      </c>
      <c r="E27" s="5">
        <v>51</v>
      </c>
      <c r="F27" s="6">
        <v>112199</v>
      </c>
      <c r="G27" s="5">
        <v>50</v>
      </c>
      <c r="H27" s="6">
        <v>109573</v>
      </c>
      <c r="I27" s="5">
        <v>48</v>
      </c>
      <c r="J27" s="6">
        <v>63850</v>
      </c>
      <c r="K27" s="5">
        <v>55</v>
      </c>
      <c r="L27" s="6">
        <v>41464</v>
      </c>
      <c r="M27" s="5">
        <v>31</v>
      </c>
      <c r="N27" s="6">
        <v>38165</v>
      </c>
      <c r="O27" s="5">
        <v>62</v>
      </c>
      <c r="P27" s="6">
        <v>21432</v>
      </c>
      <c r="Q27" s="5">
        <v>54</v>
      </c>
      <c r="R27" s="6">
        <v>20369</v>
      </c>
      <c r="S27" s="5">
        <v>50</v>
      </c>
      <c r="T27" s="6">
        <v>19557</v>
      </c>
    </row>
    <row r="28" spans="1:20" ht="12.75">
      <c r="A28" s="5" t="s">
        <v>55</v>
      </c>
      <c r="B28" s="28" t="s">
        <v>52</v>
      </c>
      <c r="C28" s="5">
        <v>43</v>
      </c>
      <c r="D28" s="6">
        <v>152641</v>
      </c>
      <c r="E28" s="5">
        <v>45</v>
      </c>
      <c r="F28" s="6">
        <v>133058</v>
      </c>
      <c r="G28" s="5">
        <v>49</v>
      </c>
      <c r="H28" s="6">
        <v>110980</v>
      </c>
      <c r="I28" s="5">
        <v>50</v>
      </c>
      <c r="J28" s="6">
        <v>61292</v>
      </c>
      <c r="K28" s="5">
        <v>48</v>
      </c>
      <c r="L28" s="6">
        <v>46182</v>
      </c>
      <c r="M28" s="5">
        <v>64</v>
      </c>
      <c r="N28" s="6">
        <v>26806</v>
      </c>
      <c r="O28" s="5">
        <v>74</v>
      </c>
      <c r="P28" s="6">
        <v>19237</v>
      </c>
      <c r="Q28" s="5">
        <v>116</v>
      </c>
      <c r="R28" s="6">
        <v>13393</v>
      </c>
      <c r="S28" s="5">
        <v>124</v>
      </c>
      <c r="T28" s="6">
        <v>11475</v>
      </c>
    </row>
    <row r="29" spans="1:20" ht="12.75">
      <c r="A29" s="5" t="s">
        <v>71</v>
      </c>
      <c r="B29" s="28" t="s">
        <v>70</v>
      </c>
      <c r="C29" s="5">
        <v>64</v>
      </c>
      <c r="D29" s="6">
        <v>98007</v>
      </c>
      <c r="E29" s="5">
        <v>62</v>
      </c>
      <c r="F29" s="6">
        <v>88414</v>
      </c>
      <c r="G29" s="5">
        <v>66</v>
      </c>
      <c r="H29" s="6">
        <v>73986</v>
      </c>
      <c r="I29" s="5">
        <v>54</v>
      </c>
      <c r="J29" s="6">
        <v>58264</v>
      </c>
      <c r="K29" s="5">
        <v>54</v>
      </c>
      <c r="L29" s="6">
        <v>42805</v>
      </c>
      <c r="M29" s="5">
        <v>56</v>
      </c>
      <c r="N29" s="6">
        <v>28346</v>
      </c>
      <c r="O29" s="5">
        <v>39</v>
      </c>
      <c r="P29" s="6">
        <v>26959</v>
      </c>
      <c r="Q29" s="5">
        <v>62</v>
      </c>
      <c r="R29" s="6">
        <v>18909</v>
      </c>
      <c r="S29" s="5">
        <v>40</v>
      </c>
      <c r="T29" s="6">
        <v>21298</v>
      </c>
    </row>
    <row r="30" spans="1:20" ht="12.75">
      <c r="A30" s="5" t="s">
        <v>14</v>
      </c>
      <c r="B30" s="28" t="s">
        <v>1</v>
      </c>
      <c r="C30" s="5">
        <v>1</v>
      </c>
      <c r="D30" s="6">
        <v>3265038</v>
      </c>
      <c r="E30" s="5">
        <v>1</v>
      </c>
      <c r="F30" s="6">
        <v>2938723</v>
      </c>
      <c r="G30" s="5">
        <v>1</v>
      </c>
      <c r="H30" s="6">
        <v>3188297</v>
      </c>
      <c r="I30" s="5">
        <v>1</v>
      </c>
      <c r="J30" s="6">
        <v>2259931</v>
      </c>
      <c r="K30" s="5">
        <v>1</v>
      </c>
      <c r="L30" s="6">
        <v>1088647</v>
      </c>
      <c r="M30" s="5">
        <v>1</v>
      </c>
      <c r="N30" s="6">
        <v>750896</v>
      </c>
      <c r="O30" s="5">
        <v>1</v>
      </c>
      <c r="P30" s="6">
        <v>539835</v>
      </c>
      <c r="Q30" s="5">
        <v>1</v>
      </c>
      <c r="R30" s="6">
        <v>397816</v>
      </c>
      <c r="S30" s="5">
        <v>1</v>
      </c>
      <c r="T30" s="6">
        <v>298426</v>
      </c>
    </row>
    <row r="31" spans="1:20" ht="12.75">
      <c r="A31" s="5" t="s">
        <v>19</v>
      </c>
      <c r="B31" s="28" t="s">
        <v>6</v>
      </c>
      <c r="C31" s="5">
        <v>6</v>
      </c>
      <c r="D31" s="6">
        <v>568030</v>
      </c>
      <c r="E31" s="5">
        <v>6</v>
      </c>
      <c r="F31" s="6">
        <v>524414</v>
      </c>
      <c r="G31" s="5">
        <v>6</v>
      </c>
      <c r="H31" s="6">
        <v>503251</v>
      </c>
      <c r="I31" s="5">
        <v>6</v>
      </c>
      <c r="J31" s="6">
        <v>301048</v>
      </c>
      <c r="K31" s="5">
        <v>6</v>
      </c>
      <c r="L31" s="6">
        <v>238085</v>
      </c>
      <c r="M31" s="5">
        <v>5</v>
      </c>
      <c r="N31" s="6">
        <v>150584</v>
      </c>
      <c r="O31" s="5">
        <v>5</v>
      </c>
      <c r="P31" s="6">
        <v>130109</v>
      </c>
      <c r="Q31" s="5">
        <v>5</v>
      </c>
      <c r="R31" s="6">
        <v>115882</v>
      </c>
      <c r="S31" s="5">
        <v>5</v>
      </c>
      <c r="T31" s="6">
        <v>94732</v>
      </c>
    </row>
    <row r="32" spans="1:20" ht="12.75">
      <c r="A32" s="5" t="s">
        <v>20</v>
      </c>
      <c r="B32" s="28" t="s">
        <v>7</v>
      </c>
      <c r="C32" s="5">
        <v>7</v>
      </c>
      <c r="D32" s="6">
        <v>442203</v>
      </c>
      <c r="E32" s="5">
        <v>7</v>
      </c>
      <c r="F32" s="6">
        <v>370745</v>
      </c>
      <c r="G32" s="5">
        <v>12</v>
      </c>
      <c r="H32" s="6">
        <v>288631</v>
      </c>
      <c r="I32" s="5">
        <v>8</v>
      </c>
      <c r="J32" s="6">
        <v>249738</v>
      </c>
      <c r="K32" s="5">
        <v>8</v>
      </c>
      <c r="L32" s="6">
        <v>193731</v>
      </c>
      <c r="M32" s="5">
        <v>7</v>
      </c>
      <c r="N32" s="6">
        <v>141175</v>
      </c>
      <c r="O32" s="5">
        <v>6</v>
      </c>
      <c r="P32" s="6">
        <v>111539</v>
      </c>
      <c r="Q32" s="5">
        <v>6</v>
      </c>
      <c r="R32" s="6">
        <v>91805</v>
      </c>
      <c r="S32" s="5">
        <v>6</v>
      </c>
      <c r="T32" s="6">
        <v>87803</v>
      </c>
    </row>
    <row r="33" spans="1:20" ht="12.75">
      <c r="A33" s="5" t="s">
        <v>37</v>
      </c>
      <c r="B33" s="28" t="s">
        <v>36</v>
      </c>
      <c r="C33" s="5">
        <v>31</v>
      </c>
      <c r="D33" s="6">
        <v>197932</v>
      </c>
      <c r="E33" s="5">
        <v>26</v>
      </c>
      <c r="F33" s="6">
        <v>183964</v>
      </c>
      <c r="G33" s="5">
        <v>24</v>
      </c>
      <c r="H33" s="6">
        <v>183126</v>
      </c>
      <c r="I33" s="5">
        <v>27</v>
      </c>
      <c r="J33" s="6">
        <v>97880</v>
      </c>
      <c r="K33" s="5">
        <v>31</v>
      </c>
      <c r="L33" s="6">
        <v>61188</v>
      </c>
      <c r="M33" s="5">
        <v>44</v>
      </c>
      <c r="N33" s="6">
        <v>32635</v>
      </c>
      <c r="O33" s="5">
        <v>36</v>
      </c>
      <c r="P33" s="6">
        <v>28886</v>
      </c>
      <c r="Q33" s="5">
        <v>30</v>
      </c>
      <c r="R33" s="6">
        <v>25630</v>
      </c>
      <c r="S33" s="5">
        <v>32</v>
      </c>
      <c r="T33" s="6">
        <v>22896</v>
      </c>
    </row>
    <row r="34" spans="1:20" ht="12.75">
      <c r="A34" s="5" t="s">
        <v>69</v>
      </c>
      <c r="B34" s="28" t="s">
        <v>68</v>
      </c>
      <c r="C34" s="5">
        <v>59</v>
      </c>
      <c r="D34" s="6">
        <v>108002</v>
      </c>
      <c r="E34" s="5">
        <v>52</v>
      </c>
      <c r="F34" s="6">
        <v>107510</v>
      </c>
      <c r="G34" s="5">
        <v>53</v>
      </c>
      <c r="H34" s="6">
        <v>96085</v>
      </c>
      <c r="I34" s="5">
        <v>47</v>
      </c>
      <c r="J34" s="6">
        <v>64153</v>
      </c>
      <c r="K34" s="5">
        <v>85</v>
      </c>
      <c r="L34" s="6">
        <v>28397</v>
      </c>
      <c r="M34" s="5">
        <v>119</v>
      </c>
      <c r="N34" s="6">
        <v>17581</v>
      </c>
      <c r="O34" s="5">
        <v>108</v>
      </c>
      <c r="P34" s="6">
        <v>15194</v>
      </c>
      <c r="Q34" s="5">
        <v>129</v>
      </c>
      <c r="R34" s="6">
        <v>12586</v>
      </c>
      <c r="S34" s="5">
        <v>140</v>
      </c>
      <c r="T34" s="6">
        <v>10775</v>
      </c>
    </row>
    <row r="35" spans="1:20" ht="12.75">
      <c r="A35" s="5" t="s">
        <v>35</v>
      </c>
      <c r="B35" s="28" t="s">
        <v>34</v>
      </c>
      <c r="C35" s="5">
        <v>21</v>
      </c>
      <c r="D35" s="6">
        <v>225391</v>
      </c>
      <c r="E35" s="5">
        <v>21</v>
      </c>
      <c r="F35" s="6">
        <v>201154</v>
      </c>
      <c r="G35" s="5">
        <v>22</v>
      </c>
      <c r="H35" s="6">
        <v>190123</v>
      </c>
      <c r="I35" s="5">
        <v>19</v>
      </c>
      <c r="J35" s="6">
        <v>127058</v>
      </c>
      <c r="K35" s="5">
        <v>23</v>
      </c>
      <c r="L35" s="6">
        <v>82548</v>
      </c>
      <c r="M35" s="5">
        <v>17</v>
      </c>
      <c r="N35" s="6">
        <v>69375</v>
      </c>
      <c r="O35" s="5">
        <v>19</v>
      </c>
      <c r="P35" s="6">
        <v>48103</v>
      </c>
      <c r="Q35" s="5">
        <v>20</v>
      </c>
      <c r="R35" s="6">
        <v>34460</v>
      </c>
      <c r="S35" s="5">
        <v>20</v>
      </c>
      <c r="T35" s="6">
        <v>28225</v>
      </c>
    </row>
    <row r="36" spans="1:20" ht="12.75">
      <c r="A36" s="5" t="s">
        <v>77</v>
      </c>
      <c r="B36" s="28" t="s">
        <v>76</v>
      </c>
      <c r="C36" s="5">
        <v>86</v>
      </c>
      <c r="D36" s="6">
        <v>81552</v>
      </c>
      <c r="E36" s="5">
        <v>69</v>
      </c>
      <c r="F36" s="6">
        <v>79797</v>
      </c>
      <c r="G36" s="5">
        <v>65</v>
      </c>
      <c r="H36" s="6">
        <v>74080</v>
      </c>
      <c r="I36" s="5">
        <v>64</v>
      </c>
      <c r="J36" s="6">
        <v>48216</v>
      </c>
      <c r="K36" s="5">
        <v>68</v>
      </c>
      <c r="L36" s="6">
        <v>34283</v>
      </c>
      <c r="M36" s="5">
        <v>94</v>
      </c>
      <c r="N36" s="6">
        <v>19543</v>
      </c>
      <c r="O36" s="5">
        <v>101</v>
      </c>
      <c r="P36" s="6">
        <v>15940</v>
      </c>
      <c r="Q36" s="5">
        <v>100</v>
      </c>
      <c r="R36" s="6">
        <v>14493</v>
      </c>
      <c r="S36" s="5">
        <v>102</v>
      </c>
      <c r="T36" s="6">
        <v>13126</v>
      </c>
    </row>
    <row r="37" spans="1:20" ht="12.75">
      <c r="A37" s="5" t="s">
        <v>21</v>
      </c>
      <c r="B37" s="28" t="s">
        <v>8</v>
      </c>
      <c r="C37" s="5">
        <v>9</v>
      </c>
      <c r="D37" s="6">
        <v>383343</v>
      </c>
      <c r="E37" s="5">
        <v>8</v>
      </c>
      <c r="F37" s="6">
        <v>354863</v>
      </c>
      <c r="G37" s="5">
        <v>8</v>
      </c>
      <c r="H37" s="6">
        <v>366454</v>
      </c>
      <c r="I37" s="5">
        <v>10</v>
      </c>
      <c r="J37" s="6">
        <v>193862</v>
      </c>
      <c r="K37" s="5">
        <v>11</v>
      </c>
      <c r="L37" s="6">
        <v>119595</v>
      </c>
      <c r="M37" s="5">
        <v>18</v>
      </c>
      <c r="N37" s="6">
        <v>66461</v>
      </c>
      <c r="O37" s="5">
        <v>22</v>
      </c>
      <c r="P37" s="6">
        <v>44517</v>
      </c>
      <c r="Q37" s="5">
        <v>70</v>
      </c>
      <c r="R37" s="6">
        <v>17789</v>
      </c>
      <c r="S37" s="5">
        <v>84</v>
      </c>
      <c r="T37" s="6">
        <v>14233</v>
      </c>
    </row>
    <row r="38" spans="1:20" ht="12.75">
      <c r="A38" s="5" t="s">
        <v>79</v>
      </c>
      <c r="B38" s="28" t="s">
        <v>78</v>
      </c>
      <c r="C38" s="5">
        <v>84</v>
      </c>
      <c r="D38" s="6">
        <v>82400</v>
      </c>
      <c r="E38" s="5">
        <v>77</v>
      </c>
      <c r="F38" s="6">
        <v>74942</v>
      </c>
      <c r="G38" s="5">
        <v>73</v>
      </c>
      <c r="H38" s="6">
        <v>65137</v>
      </c>
      <c r="I38" s="5">
        <v>61</v>
      </c>
      <c r="J38" s="6">
        <v>50483</v>
      </c>
      <c r="K38" s="5">
        <v>62</v>
      </c>
      <c r="L38" s="6">
        <v>36968</v>
      </c>
      <c r="M38" s="5">
        <v>62</v>
      </c>
      <c r="N38" s="6">
        <v>26944</v>
      </c>
      <c r="O38" s="5">
        <v>59</v>
      </c>
      <c r="P38" s="6">
        <v>22330</v>
      </c>
      <c r="Q38" s="5">
        <v>57</v>
      </c>
      <c r="R38" s="6">
        <v>19857</v>
      </c>
      <c r="S38" s="5">
        <v>346</v>
      </c>
      <c r="T38" s="6">
        <v>6718</v>
      </c>
    </row>
    <row r="39" spans="1:20" ht="12.75">
      <c r="A39" s="5" t="s">
        <v>51</v>
      </c>
      <c r="B39" s="28" t="s">
        <v>49</v>
      </c>
      <c r="C39" s="5">
        <v>41</v>
      </c>
      <c r="D39" s="6">
        <v>153472</v>
      </c>
      <c r="E39" s="5">
        <v>37</v>
      </c>
      <c r="F39" s="6">
        <v>156368</v>
      </c>
      <c r="G39" s="5">
        <v>29</v>
      </c>
      <c r="H39" s="6">
        <v>167131</v>
      </c>
      <c r="I39" s="5">
        <v>31</v>
      </c>
      <c r="J39" s="6">
        <v>90498</v>
      </c>
      <c r="K39" s="5">
        <v>27</v>
      </c>
      <c r="L39" s="6">
        <v>71872</v>
      </c>
      <c r="M39" s="5">
        <v>45</v>
      </c>
      <c r="N39" s="6">
        <v>32414</v>
      </c>
      <c r="O39" s="5">
        <v>42</v>
      </c>
      <c r="P39" s="6">
        <v>25690</v>
      </c>
      <c r="Q39" s="5">
        <v>69</v>
      </c>
      <c r="R39" s="6">
        <v>18007</v>
      </c>
      <c r="S39" s="5">
        <v>72</v>
      </c>
      <c r="T39" s="6">
        <v>15906</v>
      </c>
    </row>
    <row r="40" spans="1:20" ht="12.75">
      <c r="A40" s="5" t="s">
        <v>33</v>
      </c>
      <c r="B40" s="28" t="s">
        <v>29</v>
      </c>
      <c r="C40" s="5">
        <v>22</v>
      </c>
      <c r="D40" s="6">
        <v>222271</v>
      </c>
      <c r="E40" s="5">
        <v>24</v>
      </c>
      <c r="F40" s="6">
        <v>188477</v>
      </c>
      <c r="G40" s="5">
        <v>21</v>
      </c>
      <c r="H40" s="6">
        <v>190784</v>
      </c>
      <c r="I40" s="5">
        <v>17</v>
      </c>
      <c r="J40" s="6">
        <v>133100</v>
      </c>
      <c r="K40" s="5">
        <v>26</v>
      </c>
      <c r="L40" s="6">
        <v>72358</v>
      </c>
      <c r="M40" s="5">
        <v>26</v>
      </c>
      <c r="N40" s="6">
        <v>52432</v>
      </c>
      <c r="O40" s="5">
        <v>24</v>
      </c>
      <c r="P40" s="6">
        <v>38419</v>
      </c>
      <c r="Q40" s="5">
        <v>75</v>
      </c>
      <c r="R40" s="6">
        <v>16689</v>
      </c>
      <c r="S40" s="5">
        <v>85</v>
      </c>
      <c r="T40" s="6">
        <v>14146</v>
      </c>
    </row>
    <row r="41" spans="1:20" ht="12.75">
      <c r="A41" s="5" t="s">
        <v>43</v>
      </c>
      <c r="B41" s="28" t="s">
        <v>40</v>
      </c>
      <c r="C41" s="5">
        <v>36</v>
      </c>
      <c r="D41" s="6">
        <v>179921</v>
      </c>
      <c r="E41" s="5">
        <v>30</v>
      </c>
      <c r="F41" s="6">
        <v>180717</v>
      </c>
      <c r="G41" s="5">
        <v>25</v>
      </c>
      <c r="H41" s="6">
        <v>180328</v>
      </c>
      <c r="I41" s="5">
        <v>24</v>
      </c>
      <c r="J41" s="6">
        <v>118435</v>
      </c>
      <c r="K41" s="5">
        <v>17</v>
      </c>
      <c r="L41" s="6">
        <v>101793</v>
      </c>
      <c r="M41" s="5">
        <v>16</v>
      </c>
      <c r="N41" s="6">
        <v>72469</v>
      </c>
      <c r="O41" s="5">
        <v>17</v>
      </c>
      <c r="P41" s="6">
        <v>54694</v>
      </c>
      <c r="Q41" s="5">
        <v>16</v>
      </c>
      <c r="R41" s="6">
        <v>41021</v>
      </c>
      <c r="S41" s="5">
        <v>17</v>
      </c>
      <c r="T41" s="6">
        <v>30202</v>
      </c>
    </row>
    <row r="42" spans="1:20" ht="12.75">
      <c r="A42" s="5" t="s">
        <v>89</v>
      </c>
      <c r="B42" s="28" t="s">
        <v>88</v>
      </c>
      <c r="C42" s="5">
        <v>134</v>
      </c>
      <c r="D42" s="6">
        <v>55220</v>
      </c>
      <c r="E42" s="5">
        <v>108</v>
      </c>
      <c r="F42" s="6">
        <v>54368</v>
      </c>
      <c r="G42" s="5">
        <v>96</v>
      </c>
      <c r="H42" s="6">
        <v>53237</v>
      </c>
      <c r="I42" s="5">
        <v>84</v>
      </c>
      <c r="J42" s="6">
        <v>33360</v>
      </c>
      <c r="K42" s="5">
        <v>100</v>
      </c>
      <c r="L42" s="6">
        <v>24977</v>
      </c>
      <c r="M42" s="5">
        <v>135</v>
      </c>
      <c r="N42" s="6">
        <v>16013</v>
      </c>
      <c r="O42" s="5">
        <v>114</v>
      </c>
      <c r="P42" s="6">
        <v>14547</v>
      </c>
      <c r="Q42" s="5">
        <v>152</v>
      </c>
      <c r="R42" s="6">
        <v>11318</v>
      </c>
      <c r="S42" s="5">
        <v>163</v>
      </c>
      <c r="T42" s="6">
        <v>10196</v>
      </c>
    </row>
    <row r="43" spans="1:20" ht="12.75">
      <c r="A43" s="5" t="s">
        <v>17</v>
      </c>
      <c r="B43" s="28" t="s">
        <v>4</v>
      </c>
      <c r="C43" s="5">
        <v>4</v>
      </c>
      <c r="D43" s="6">
        <v>703021</v>
      </c>
      <c r="E43" s="5">
        <v>4</v>
      </c>
      <c r="F43" s="6">
        <v>684633</v>
      </c>
      <c r="G43" s="5">
        <v>4</v>
      </c>
      <c r="H43" s="6">
        <v>653833</v>
      </c>
      <c r="I43" s="5">
        <v>4</v>
      </c>
      <c r="J43" s="6">
        <v>442300</v>
      </c>
      <c r="K43" s="5">
        <v>4</v>
      </c>
      <c r="L43" s="6">
        <v>312123</v>
      </c>
      <c r="M43" s="5">
        <v>4</v>
      </c>
      <c r="N43" s="6">
        <v>205529</v>
      </c>
      <c r="O43" s="5">
        <v>4</v>
      </c>
      <c r="P43" s="6">
        <v>148315</v>
      </c>
      <c r="Q43" s="5">
        <v>4</v>
      </c>
      <c r="R43" s="6">
        <v>134318</v>
      </c>
      <c r="S43" s="5">
        <v>3</v>
      </c>
      <c r="T43" s="6">
        <v>118298</v>
      </c>
    </row>
    <row r="44" spans="1:20" ht="12.75">
      <c r="A44" s="5" t="s">
        <v>97</v>
      </c>
      <c r="B44" s="28" t="s">
        <v>96</v>
      </c>
      <c r="C44" s="5">
        <v>178</v>
      </c>
      <c r="D44" s="6">
        <v>39987</v>
      </c>
      <c r="E44" s="5">
        <v>166</v>
      </c>
      <c r="F44" s="6">
        <v>35151</v>
      </c>
      <c r="G44" s="5">
        <v>144</v>
      </c>
      <c r="H44" s="6">
        <v>32039</v>
      </c>
      <c r="I44" s="5">
        <v>176</v>
      </c>
      <c r="J44" s="6">
        <v>19301</v>
      </c>
      <c r="K44" s="5">
        <v>250</v>
      </c>
      <c r="L44" s="6">
        <v>13054</v>
      </c>
      <c r="M44" s="5">
        <v>441</v>
      </c>
      <c r="N44" s="6">
        <v>7619</v>
      </c>
      <c r="O44" s="5">
        <v>400</v>
      </c>
      <c r="P44" s="6">
        <v>7151</v>
      </c>
      <c r="Q44" s="5">
        <v>432</v>
      </c>
      <c r="R44" s="6">
        <v>6286</v>
      </c>
      <c r="S44" s="5">
        <v>458</v>
      </c>
      <c r="T44" s="6">
        <v>5764</v>
      </c>
    </row>
    <row r="45" spans="1:20" ht="12.75">
      <c r="A45" s="5" t="s">
        <v>63</v>
      </c>
      <c r="B45" s="28" t="s">
        <v>59</v>
      </c>
      <c r="C45" s="5">
        <v>48</v>
      </c>
      <c r="D45" s="6">
        <v>134085</v>
      </c>
      <c r="E45" s="5">
        <v>48</v>
      </c>
      <c r="F45" s="6">
        <v>113129</v>
      </c>
      <c r="G45" s="5">
        <v>48</v>
      </c>
      <c r="H45" s="6">
        <v>111689</v>
      </c>
      <c r="I45" s="5">
        <v>67</v>
      </c>
      <c r="J45" s="6">
        <v>43519</v>
      </c>
      <c r="K45" s="5">
        <v>65</v>
      </c>
      <c r="L45" s="6">
        <v>35648</v>
      </c>
      <c r="M45" s="5">
        <v>57</v>
      </c>
      <c r="N45" s="6">
        <v>27883</v>
      </c>
      <c r="O45" s="5">
        <v>51</v>
      </c>
      <c r="P45" s="6">
        <v>23423</v>
      </c>
      <c r="Q45" s="5">
        <v>42</v>
      </c>
      <c r="R45" s="6">
        <v>23046</v>
      </c>
      <c r="S45" s="5">
        <v>54</v>
      </c>
      <c r="T45" s="6">
        <v>18433</v>
      </c>
    </row>
    <row r="46" spans="1:20" ht="12.75">
      <c r="A46" s="5" t="s">
        <v>99</v>
      </c>
      <c r="B46" s="28" t="s">
        <v>98</v>
      </c>
      <c r="C46" s="5">
        <v>206</v>
      </c>
      <c r="D46" s="6">
        <v>35288</v>
      </c>
      <c r="E46" s="5">
        <v>193</v>
      </c>
      <c r="F46" s="6">
        <v>31158</v>
      </c>
      <c r="G46" s="5">
        <v>165</v>
      </c>
      <c r="H46" s="6">
        <v>28225</v>
      </c>
      <c r="I46" s="5">
        <v>173</v>
      </c>
      <c r="J46" s="6">
        <v>19726</v>
      </c>
      <c r="K46" s="5">
        <v>188</v>
      </c>
      <c r="L46" s="6">
        <v>16172</v>
      </c>
      <c r="M46" s="5">
        <v>215</v>
      </c>
      <c r="N46" s="6">
        <v>12010</v>
      </c>
      <c r="O46" s="5">
        <v>198</v>
      </c>
      <c r="P46" s="6">
        <v>10797</v>
      </c>
      <c r="Q46" s="5">
        <v>199</v>
      </c>
      <c r="R46" s="6">
        <v>9486</v>
      </c>
      <c r="S46" s="5">
        <v>149</v>
      </c>
      <c r="T46" s="6">
        <v>10432</v>
      </c>
    </row>
    <row r="47" spans="1:20" ht="12.75">
      <c r="A47" s="5" t="s">
        <v>81</v>
      </c>
      <c r="B47" s="28" t="s">
        <v>80</v>
      </c>
      <c r="C47" s="5">
        <v>81</v>
      </c>
      <c r="D47" s="6">
        <v>83108</v>
      </c>
      <c r="E47" s="5">
        <v>80</v>
      </c>
      <c r="F47" s="6">
        <v>68382</v>
      </c>
      <c r="G47" s="5">
        <v>82</v>
      </c>
      <c r="H47" s="6">
        <v>57769</v>
      </c>
      <c r="I47" s="5">
        <v>74</v>
      </c>
      <c r="J47" s="6">
        <v>40651</v>
      </c>
      <c r="K47" s="5">
        <v>67</v>
      </c>
      <c r="L47" s="6">
        <v>34592</v>
      </c>
      <c r="M47" s="5">
        <v>68</v>
      </c>
      <c r="N47" s="6">
        <v>25251</v>
      </c>
      <c r="O47" s="5">
        <v>52</v>
      </c>
      <c r="P47" s="6">
        <v>23317</v>
      </c>
      <c r="Q47" s="5">
        <v>52</v>
      </c>
      <c r="R47" s="6">
        <v>21297</v>
      </c>
      <c r="S47" s="5">
        <v>62</v>
      </c>
      <c r="T47" s="6">
        <v>17633</v>
      </c>
    </row>
    <row r="48" spans="1:20" ht="12.75">
      <c r="A48" s="5" t="s">
        <v>16</v>
      </c>
      <c r="B48" s="28" t="s">
        <v>3</v>
      </c>
      <c r="C48" s="5">
        <v>3</v>
      </c>
      <c r="D48" s="6">
        <v>798033</v>
      </c>
      <c r="E48" s="5">
        <v>3</v>
      </c>
      <c r="F48" s="6">
        <v>738441</v>
      </c>
      <c r="G48" s="5">
        <v>3</v>
      </c>
      <c r="H48" s="6">
        <v>751734</v>
      </c>
      <c r="I48" s="5">
        <v>3</v>
      </c>
      <c r="J48" s="6">
        <v>505066</v>
      </c>
      <c r="K48" s="5">
        <v>3</v>
      </c>
      <c r="L48" s="6">
        <v>450756</v>
      </c>
      <c r="M48" s="5">
        <v>3</v>
      </c>
      <c r="N48" s="6">
        <v>251258</v>
      </c>
      <c r="O48" s="5">
        <v>3</v>
      </c>
      <c r="P48" s="6">
        <v>213550</v>
      </c>
      <c r="Q48" s="5">
        <v>3</v>
      </c>
      <c r="R48" s="6">
        <v>143861</v>
      </c>
      <c r="S48" s="5">
        <v>4</v>
      </c>
      <c r="T48" s="6">
        <v>107703</v>
      </c>
    </row>
    <row r="49" spans="1:20" ht="12.75">
      <c r="A49" s="5" t="s">
        <v>25</v>
      </c>
      <c r="B49" s="28" t="s">
        <v>13</v>
      </c>
      <c r="C49" s="5">
        <v>13</v>
      </c>
      <c r="D49" s="6">
        <v>313437</v>
      </c>
      <c r="E49" s="5">
        <v>11</v>
      </c>
      <c r="F49" s="6">
        <v>316580</v>
      </c>
      <c r="G49" s="5">
        <v>9</v>
      </c>
      <c r="H49" s="6">
        <v>330242</v>
      </c>
      <c r="I49" s="5">
        <v>14</v>
      </c>
      <c r="J49" s="6">
        <v>151807</v>
      </c>
      <c r="K49" s="5">
        <v>12</v>
      </c>
      <c r="L49" s="6">
        <v>116024</v>
      </c>
      <c r="M49" s="5">
        <v>12</v>
      </c>
      <c r="N49" s="6">
        <v>76791</v>
      </c>
      <c r="O49" s="5">
        <v>13</v>
      </c>
      <c r="P49" s="6">
        <v>68789</v>
      </c>
      <c r="Q49" s="5">
        <v>14</v>
      </c>
      <c r="R49" s="6">
        <v>52181</v>
      </c>
      <c r="S49" s="5">
        <v>14</v>
      </c>
      <c r="T49" s="6">
        <v>43361</v>
      </c>
    </row>
    <row r="50" spans="1:20" ht="12.75">
      <c r="A50" s="5" t="s">
        <v>22</v>
      </c>
      <c r="B50" s="28" t="s">
        <v>10</v>
      </c>
      <c r="C50" s="5">
        <v>10</v>
      </c>
      <c r="D50" s="6">
        <v>352700</v>
      </c>
      <c r="E50" s="5">
        <v>9</v>
      </c>
      <c r="F50" s="6">
        <v>349972</v>
      </c>
      <c r="G50" s="5">
        <v>7</v>
      </c>
      <c r="H50" s="6">
        <v>433030</v>
      </c>
      <c r="I50" s="5">
        <v>7</v>
      </c>
      <c r="J50" s="6">
        <v>297942</v>
      </c>
      <c r="K50" s="5">
        <v>7</v>
      </c>
      <c r="L50" s="6">
        <v>195186</v>
      </c>
      <c r="M50" s="5">
        <v>8</v>
      </c>
      <c r="N50" s="6">
        <v>112819</v>
      </c>
      <c r="O50" s="5">
        <v>9</v>
      </c>
      <c r="P50" s="6">
        <v>83306</v>
      </c>
      <c r="Q50" s="5">
        <v>23</v>
      </c>
      <c r="R50" s="6">
        <v>32734</v>
      </c>
      <c r="S50" s="5">
        <v>59</v>
      </c>
      <c r="T50" s="6">
        <v>17969</v>
      </c>
    </row>
    <row r="51" spans="1:20" ht="12.75">
      <c r="A51" s="5" t="s">
        <v>87</v>
      </c>
      <c r="B51" s="28" t="s">
        <v>86</v>
      </c>
      <c r="C51" s="5">
        <v>115</v>
      </c>
      <c r="D51" s="6">
        <v>65525</v>
      </c>
      <c r="E51" s="5">
        <v>85</v>
      </c>
      <c r="F51" s="6">
        <v>64845</v>
      </c>
      <c r="G51" s="5">
        <v>79</v>
      </c>
      <c r="H51" s="6">
        <v>59734</v>
      </c>
      <c r="I51" s="5">
        <v>70</v>
      </c>
      <c r="J51" s="6">
        <v>42060</v>
      </c>
      <c r="K51" s="5">
        <v>73</v>
      </c>
      <c r="L51" s="6">
        <v>32388</v>
      </c>
      <c r="M51" s="5">
        <v>120</v>
      </c>
      <c r="N51" s="6">
        <v>17567</v>
      </c>
      <c r="O51" s="5">
        <v>95</v>
      </c>
      <c r="P51" s="6">
        <v>16287</v>
      </c>
      <c r="Q51" s="5">
        <v>110</v>
      </c>
      <c r="R51" s="6">
        <v>13632</v>
      </c>
      <c r="S51" s="5">
        <v>112</v>
      </c>
      <c r="T51" s="6">
        <v>12416</v>
      </c>
    </row>
    <row r="52" spans="1:20" ht="12.75">
      <c r="A52" s="7" t="s">
        <v>18</v>
      </c>
      <c r="B52" s="29" t="s">
        <v>5</v>
      </c>
      <c r="C52" s="7">
        <v>5</v>
      </c>
      <c r="D52" s="8">
        <v>674725</v>
      </c>
      <c r="E52" s="7">
        <v>5</v>
      </c>
      <c r="F52" s="8">
        <v>614905</v>
      </c>
      <c r="G52" s="7">
        <v>5</v>
      </c>
      <c r="H52" s="8">
        <v>590750</v>
      </c>
      <c r="I52" s="7">
        <v>5</v>
      </c>
      <c r="J52" s="8">
        <v>326316</v>
      </c>
      <c r="K52" s="7">
        <v>5</v>
      </c>
      <c r="L52" s="8">
        <v>238601</v>
      </c>
      <c r="M52" s="7">
        <v>6</v>
      </c>
      <c r="N52" s="8">
        <v>141350</v>
      </c>
      <c r="O52" s="7">
        <v>8</v>
      </c>
      <c r="P52" s="8">
        <v>99118</v>
      </c>
      <c r="Q52" s="7">
        <v>7</v>
      </c>
      <c r="R52" s="8">
        <v>84575</v>
      </c>
      <c r="S52" s="7">
        <v>8</v>
      </c>
      <c r="T52" s="8">
        <v>67428</v>
      </c>
    </row>
    <row r="53" spans="1:20" ht="12.75">
      <c r="A53" s="23" t="s">
        <v>131</v>
      </c>
      <c r="B53" s="30"/>
      <c r="C53" s="23"/>
      <c r="D53" s="25">
        <f>+SUM(D3:D52)</f>
        <v>15064533</v>
      </c>
      <c r="E53" s="23"/>
      <c r="F53" s="25">
        <f>+SUM(F3:F52)</f>
        <v>13782693</v>
      </c>
      <c r="G53" s="23"/>
      <c r="H53" s="25">
        <f>+SUM(H3:H52)</f>
        <v>13912500</v>
      </c>
      <c r="I53" s="23"/>
      <c r="J53" s="25">
        <f>+SUM(J3:J52)</f>
        <v>9370166</v>
      </c>
      <c r="K53" s="23"/>
      <c r="L53" s="25">
        <f>+SUM(L3:L52)</f>
        <v>6317065</v>
      </c>
      <c r="M53" s="23"/>
      <c r="N53" s="25">
        <f>+SUM(N3:N52)</f>
        <v>4074335</v>
      </c>
      <c r="O53" s="23"/>
      <c r="P53" s="25">
        <f>+SUM(P3:P52)</f>
        <v>3132171</v>
      </c>
      <c r="Q53" s="23"/>
      <c r="R53" s="25">
        <f>+SUM(R3:R52)</f>
        <v>2269625</v>
      </c>
      <c r="S53" s="23"/>
      <c r="T53" s="25">
        <f>+SUM(T3:T52)</f>
        <v>1865425</v>
      </c>
    </row>
    <row r="54" spans="1:20" ht="12.75">
      <c r="A54" s="23" t="s">
        <v>133</v>
      </c>
      <c r="B54" s="30"/>
      <c r="C54" s="23"/>
      <c r="D54" s="33">
        <f>+D53*100/D55</f>
        <v>31.922813351409573</v>
      </c>
      <c r="E54" s="23"/>
      <c r="F54" s="33">
        <f>+F53*100/F55</f>
        <v>33.74193408922205</v>
      </c>
      <c r="G54" s="23"/>
      <c r="H54" s="33">
        <f>+H53*100/H55</f>
        <v>36.86031652897666</v>
      </c>
      <c r="I54" s="23"/>
      <c r="J54" s="33">
        <f>+J53*100/J55</f>
        <v>30.638012055271957</v>
      </c>
      <c r="K54" s="23"/>
      <c r="L54" s="33">
        <f>+L53*100/L55</f>
        <v>24.28262812442941</v>
      </c>
      <c r="M54" s="23"/>
      <c r="N54" s="33">
        <f>+N53*100/N55</f>
        <v>19.048215465944672</v>
      </c>
      <c r="O54" s="23"/>
      <c r="P54" s="33">
        <f>+P53*100/P55</f>
        <v>16.82503467153814</v>
      </c>
      <c r="Q54" s="23"/>
      <c r="R54" s="33">
        <f>+R53*100/R55</f>
        <v>13.644210216873583</v>
      </c>
      <c r="S54" s="23"/>
      <c r="T54" s="33">
        <f>+T53*100/T55</f>
        <v>11.913154560922733</v>
      </c>
    </row>
    <row r="55" spans="1:20" ht="12.75">
      <c r="A55" s="23" t="s">
        <v>132</v>
      </c>
      <c r="B55" s="30"/>
      <c r="C55" s="23"/>
      <c r="D55" s="25">
        <v>47190493</v>
      </c>
      <c r="E55" s="23"/>
      <c r="F55" s="25">
        <v>40847371</v>
      </c>
      <c r="G55" s="23"/>
      <c r="H55" s="25">
        <v>37743843</v>
      </c>
      <c r="I55" s="23"/>
      <c r="J55" s="25">
        <v>30583466</v>
      </c>
      <c r="K55" s="23"/>
      <c r="L55" s="25">
        <v>26014750</v>
      </c>
      <c r="M55" s="23"/>
      <c r="N55" s="25">
        <v>21389589</v>
      </c>
      <c r="O55" s="23"/>
      <c r="P55" s="25">
        <v>18616134</v>
      </c>
      <c r="Q55" s="23"/>
      <c r="R55" s="25">
        <v>16634345</v>
      </c>
      <c r="S55" s="23"/>
      <c r="T55" s="25">
        <v>15658531</v>
      </c>
    </row>
  </sheetData>
  <mergeCells count="10">
    <mergeCell ref="A1:B1"/>
    <mergeCell ref="G1:H1"/>
    <mergeCell ref="K1:L1"/>
    <mergeCell ref="M1:N1"/>
    <mergeCell ref="O1:P1"/>
    <mergeCell ref="E1:F1"/>
    <mergeCell ref="C1:D1"/>
    <mergeCell ref="Q1:R1"/>
    <mergeCell ref="S1:T1"/>
    <mergeCell ref="I1:J1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="90" zoomScaleNormal="9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1"/>
    </sheetView>
  </sheetViews>
  <sheetFormatPr defaultColWidth="11.421875" defaultRowHeight="12.75"/>
  <cols>
    <col min="1" max="1" width="35.421875" style="0" customWidth="1"/>
    <col min="2" max="2" width="3.421875" style="0" customWidth="1"/>
    <col min="3" max="3" width="4.7109375" style="0" customWidth="1"/>
    <col min="4" max="4" width="9.7109375" style="0" customWidth="1"/>
    <col min="5" max="5" width="7.7109375" style="16" customWidth="1"/>
    <col min="6" max="6" width="4.7109375" style="0" customWidth="1"/>
    <col min="7" max="7" width="9.7109375" style="0" customWidth="1"/>
    <col min="8" max="8" width="7.7109375" style="16" customWidth="1"/>
    <col min="9" max="9" width="4.7109375" style="0" customWidth="1"/>
    <col min="10" max="10" width="9.7109375" style="0" customWidth="1"/>
    <col min="11" max="11" width="7.7109375" style="16" customWidth="1"/>
    <col min="12" max="12" width="4.7109375" style="0" customWidth="1"/>
    <col min="13" max="13" width="9.7109375" style="0" customWidth="1"/>
    <col min="14" max="14" width="7.7109375" style="16" customWidth="1"/>
    <col min="15" max="15" width="4.7109375" style="0" customWidth="1"/>
    <col min="16" max="16" width="9.7109375" style="0" customWidth="1"/>
    <col min="17" max="17" width="8.7109375" style="16" customWidth="1"/>
  </cols>
  <sheetData>
    <row r="1" spans="1:17" ht="12.75">
      <c r="A1" s="18"/>
      <c r="B1" s="31"/>
      <c r="C1" s="17" t="s">
        <v>129</v>
      </c>
      <c r="D1" s="17"/>
      <c r="E1" s="17"/>
      <c r="F1" s="17" t="s">
        <v>111</v>
      </c>
      <c r="G1" s="17"/>
      <c r="H1" s="17"/>
      <c r="I1" s="17" t="s">
        <v>109</v>
      </c>
      <c r="J1" s="17"/>
      <c r="K1" s="17"/>
      <c r="L1" s="17" t="s">
        <v>110</v>
      </c>
      <c r="M1" s="17"/>
      <c r="N1" s="17"/>
      <c r="O1" s="17" t="s">
        <v>134</v>
      </c>
      <c r="P1" s="17"/>
      <c r="Q1" s="17"/>
    </row>
    <row r="2" spans="1:17" ht="12.75">
      <c r="A2" s="2" t="s">
        <v>130</v>
      </c>
      <c r="B2" s="22" t="s">
        <v>0</v>
      </c>
      <c r="C2" s="1" t="s">
        <v>100</v>
      </c>
      <c r="D2" s="1" t="s">
        <v>112</v>
      </c>
      <c r="E2" s="15" t="s">
        <v>113</v>
      </c>
      <c r="F2" s="1" t="s">
        <v>100</v>
      </c>
      <c r="G2" s="1" t="s">
        <v>112</v>
      </c>
      <c r="H2" s="15" t="s">
        <v>113</v>
      </c>
      <c r="I2" s="1" t="s">
        <v>100</v>
      </c>
      <c r="J2" s="1" t="s">
        <v>112</v>
      </c>
      <c r="K2" s="15" t="s">
        <v>113</v>
      </c>
      <c r="L2" s="1" t="s">
        <v>100</v>
      </c>
      <c r="M2" s="1" t="s">
        <v>112</v>
      </c>
      <c r="N2" s="15" t="s">
        <v>113</v>
      </c>
      <c r="O2" s="1" t="s">
        <v>100</v>
      </c>
      <c r="P2" s="1" t="s">
        <v>112</v>
      </c>
      <c r="Q2" s="15" t="s">
        <v>113</v>
      </c>
    </row>
    <row r="3" spans="1:17" ht="12.75">
      <c r="A3" s="3" t="str">
        <f>+'evol_his-mun_cap'!A3</f>
        <v>Vitoria-Gasteiz</v>
      </c>
      <c r="B3" s="27" t="str">
        <f>+'evol_his-mun_cap'!B3</f>
        <v>01</v>
      </c>
      <c r="C3" s="3">
        <f>+'evol_his-mun_cap'!C3-'evol_his-mun_cap'!G3</f>
        <v>-1</v>
      </c>
      <c r="D3" s="9">
        <f>+'evol_his-mun_cap'!D3-'evol_his-mun_cap'!H3</f>
        <v>46789</v>
      </c>
      <c r="E3" s="12">
        <f>+D3*100/'evol_his-mun_cap'!H3</f>
        <v>24.27155255144652</v>
      </c>
      <c r="F3" s="3">
        <f>+'evol_his-mun_cap'!G3-'evol_his-mun_cap'!K3</f>
        <v>-21</v>
      </c>
      <c r="G3" s="9">
        <f>+'evol_his-mun_cap'!H3-'evol_his-mun_cap'!L3</f>
        <v>143021</v>
      </c>
      <c r="H3" s="12">
        <f>+G3*100/'evol_his-mun_cap'!L3</f>
        <v>287.46784048882455</v>
      </c>
      <c r="I3" s="3">
        <f>+'evol_his-mun_cap'!K3-'evol_his-mun_cap'!O3</f>
        <v>10</v>
      </c>
      <c r="J3" s="9">
        <f>+'evol_his-mun_cap'!L3-'evol_his-mun_cap'!P3</f>
        <v>19051</v>
      </c>
      <c r="K3" s="12">
        <f>+J3*100/'evol_his-mun_cap'!P3</f>
        <v>62.05335331096707</v>
      </c>
      <c r="L3" s="3">
        <f>+'evol_his-mun_cap'!O3-'evol_his-mun_cap'!S3</f>
        <v>-22</v>
      </c>
      <c r="M3" s="9">
        <f>+'evol_his-mun_cap'!P3-'evol_his-mun_cap'!T3</f>
        <v>11973</v>
      </c>
      <c r="N3" s="12">
        <f>+M3*100/'evol_his-mun_cap'!T3</f>
        <v>63.931012387868435</v>
      </c>
      <c r="O3" s="3">
        <f>+'evol_his-mun_cap'!C3-'evol_his-mun_cap'!S3</f>
        <v>-34</v>
      </c>
      <c r="P3" s="9">
        <f>+'evol_his-mun_cap'!D3-'evol_his-mun_cap'!T3</f>
        <v>220834</v>
      </c>
      <c r="Q3" s="12">
        <f>+P3*100/'evol_his-mun_cap'!T3</f>
        <v>1179.1648868005127</v>
      </c>
    </row>
    <row r="4" spans="1:17" ht="12.75">
      <c r="A4" s="5" t="str">
        <f>+'evol_his-mun_cap'!A4</f>
        <v>Albacete</v>
      </c>
      <c r="B4" s="28" t="str">
        <f>+'evol_his-mun_cap'!B4</f>
        <v>02</v>
      </c>
      <c r="C4" s="5">
        <f>+'evol_his-mun_cap'!C4-'evol_his-mun_cap'!G4</f>
        <v>-7</v>
      </c>
      <c r="D4" s="10">
        <f>+'evol_his-mun_cap'!D4-'evol_his-mun_cap'!H4</f>
        <v>54264</v>
      </c>
      <c r="E4" s="13">
        <f>+D4*100/'evol_his-mun_cap'!H4</f>
        <v>46.329593770810924</v>
      </c>
      <c r="F4" s="5">
        <f>+'evol_his-mun_cap'!G4-'evol_his-mun_cap'!K4</f>
        <v>15</v>
      </c>
      <c r="G4" s="10">
        <f>+'evol_his-mun_cap'!H4-'evol_his-mun_cap'!L4</f>
        <v>52904</v>
      </c>
      <c r="H4" s="13">
        <f>+G4*100/'evol_his-mun_cap'!L4</f>
        <v>82.3767556289122</v>
      </c>
      <c r="I4" s="5">
        <f>+'evol_his-mun_cap'!K4-'evol_his-mun_cap'!O4</f>
        <v>-31</v>
      </c>
      <c r="J4" s="10">
        <f>+'evol_his-mun_cap'!L4-'evol_his-mun_cap'!P4</f>
        <v>42710</v>
      </c>
      <c r="K4" s="13">
        <f>+J4*100/'evol_his-mun_cap'!P4</f>
        <v>198.54034957233173</v>
      </c>
      <c r="L4" s="5">
        <f>+'evol_his-mun_cap'!O4-'evol_his-mun_cap'!S4</f>
        <v>-4</v>
      </c>
      <c r="M4" s="10">
        <f>+'evol_his-mun_cap'!P4-'evol_his-mun_cap'!T4</f>
        <v>4424</v>
      </c>
      <c r="N4" s="13">
        <f>+M4*100/'evol_his-mun_cap'!T4</f>
        <v>25.88951310861423</v>
      </c>
      <c r="O4" s="5">
        <f>+'evol_his-mun_cap'!C4-'evol_his-mun_cap'!S4</f>
        <v>-27</v>
      </c>
      <c r="P4" s="10">
        <f>+'evol_his-mun_cap'!D4-'evol_his-mun_cap'!T4</f>
        <v>154302</v>
      </c>
      <c r="Q4" s="13">
        <f>+P4*100/'evol_his-mun_cap'!T4</f>
        <v>902.9845505617977</v>
      </c>
    </row>
    <row r="5" spans="1:17" ht="12.75">
      <c r="A5" s="5" t="str">
        <f>+'evol_his-mun_cap'!A5</f>
        <v>Alicante/Alacant</v>
      </c>
      <c r="B5" s="28" t="str">
        <f>+'evol_his-mun_cap'!B5</f>
        <v>03</v>
      </c>
      <c r="C5" s="5">
        <f>+'evol_his-mun_cap'!C5-'evol_his-mun_cap'!G5</f>
        <v>-6</v>
      </c>
      <c r="D5" s="10">
        <f>+'evol_his-mun_cap'!D5-'evol_his-mun_cap'!H5</f>
        <v>82942</v>
      </c>
      <c r="E5" s="13">
        <f>+D5*100/'evol_his-mun_cap'!H5</f>
        <v>32.99375067127576</v>
      </c>
      <c r="F5" s="5">
        <f>+'evol_his-mun_cap'!G5-'evol_his-mun_cap'!K5</f>
        <v>-2</v>
      </c>
      <c r="G5" s="10">
        <f>+'evol_his-mun_cap'!H5-'evol_his-mun_cap'!L5</f>
        <v>154658</v>
      </c>
      <c r="H5" s="13">
        <f>+G5*100/'evol_his-mun_cap'!L5</f>
        <v>159.8879343319997</v>
      </c>
      <c r="I5" s="5">
        <f>+'evol_his-mun_cap'!K5-'evol_his-mun_cap'!O5</f>
        <v>1</v>
      </c>
      <c r="J5" s="10">
        <f>+'evol_his-mun_cap'!L5-'evol_his-mun_cap'!P5</f>
        <v>46587</v>
      </c>
      <c r="K5" s="13">
        <f>+J5*100/'evol_his-mun_cap'!P5</f>
        <v>92.9101352159866</v>
      </c>
      <c r="L5" s="5">
        <f>+'evol_his-mun_cap'!O5-'evol_his-mun_cap'!S5</f>
        <v>2</v>
      </c>
      <c r="M5" s="10">
        <f>+'evol_his-mun_cap'!P5-'evol_his-mun_cap'!T5</f>
        <v>18980</v>
      </c>
      <c r="N5" s="13">
        <f>+M5*100/'evol_his-mun_cap'!T5</f>
        <v>60.90751556382774</v>
      </c>
      <c r="O5" s="5">
        <f>+'evol_his-mun_cap'!C5-'evol_his-mun_cap'!S5</f>
        <v>-5</v>
      </c>
      <c r="P5" s="10">
        <f>+'evol_his-mun_cap'!D5-'evol_his-mun_cap'!T5</f>
        <v>303167</v>
      </c>
      <c r="Q5" s="13">
        <f>+P5*100/'evol_his-mun_cap'!T5</f>
        <v>972.8740132212309</v>
      </c>
    </row>
    <row r="6" spans="1:17" ht="12.75">
      <c r="A6" s="5" t="str">
        <f>+'evol_his-mun_cap'!A6</f>
        <v>Almería</v>
      </c>
      <c r="B6" s="28" t="str">
        <f>+'evol_his-mun_cap'!B6</f>
        <v>04</v>
      </c>
      <c r="C6" s="5">
        <f>+'evol_his-mun_cap'!C6-'evol_his-mun_cap'!G6</f>
        <v>-5</v>
      </c>
      <c r="D6" s="10">
        <f>+'evol_his-mun_cap'!D6-'evol_his-mun_cap'!H6</f>
        <v>49403</v>
      </c>
      <c r="E6" s="13">
        <f>+D6*100/'evol_his-mun_cap'!H6</f>
        <v>35.05101244448228</v>
      </c>
      <c r="F6" s="5">
        <f>+'evol_his-mun_cap'!G6-'evol_his-mun_cap'!K6</f>
        <v>13</v>
      </c>
      <c r="G6" s="10">
        <f>+'evol_his-mun_cap'!H6-'evol_his-mun_cap'!L6</f>
        <v>61407</v>
      </c>
      <c r="H6" s="13">
        <f>+G6*100/'evol_his-mun_cap'!L6</f>
        <v>77.20363595217441</v>
      </c>
      <c r="I6" s="5">
        <f>+'evol_his-mun_cap'!K6-'evol_his-mun_cap'!O6</f>
        <v>3</v>
      </c>
      <c r="J6" s="10">
        <f>+'evol_his-mun_cap'!L6-'evol_his-mun_cap'!P6</f>
        <v>32213</v>
      </c>
      <c r="K6" s="13">
        <f>+J6*100/'evol_his-mun_cap'!P6</f>
        <v>68.06617926721042</v>
      </c>
      <c r="L6" s="5">
        <f>+'evol_his-mun_cap'!O6-'evol_his-mun_cap'!S6</f>
        <v>2</v>
      </c>
      <c r="M6" s="10">
        <f>+'evol_his-mun_cap'!P6-'evol_his-mun_cap'!T6</f>
        <v>17900</v>
      </c>
      <c r="N6" s="13">
        <f>+M6*100/'evol_his-mun_cap'!T6</f>
        <v>60.830558009923195</v>
      </c>
      <c r="O6" s="5">
        <f>+'evol_his-mun_cap'!C6-'evol_his-mun_cap'!S6</f>
        <v>13</v>
      </c>
      <c r="P6" s="10">
        <f>+'evol_his-mun_cap'!D6-'evol_his-mun_cap'!T6</f>
        <v>160923</v>
      </c>
      <c r="Q6" s="13">
        <f>+P6*100/'evol_his-mun_cap'!T6</f>
        <v>546.8735132196017</v>
      </c>
    </row>
    <row r="7" spans="1:17" ht="12.75">
      <c r="A7" s="5" t="str">
        <f>+'evol_his-mun_cap'!A7</f>
        <v>Ávila</v>
      </c>
      <c r="B7" s="28" t="str">
        <f>+'evol_his-mun_cap'!B7</f>
        <v>05</v>
      </c>
      <c r="C7" s="5">
        <f>+'evol_his-mun_cap'!C7-'evol_his-mun_cap'!G7</f>
        <v>8</v>
      </c>
      <c r="D7" s="10">
        <f>+'evol_his-mun_cap'!D7-'evol_his-mun_cap'!H7</f>
        <v>17273</v>
      </c>
      <c r="E7" s="13">
        <f>+D7*100/'evol_his-mun_cap'!H7</f>
        <v>41.387324787348746</v>
      </c>
      <c r="F7" s="5">
        <f>+'evol_his-mun_cap'!G7-'evol_his-mun_cap'!K7</f>
        <v>-17</v>
      </c>
      <c r="G7" s="10">
        <f>+'evol_his-mun_cap'!H7-'evol_his-mun_cap'!L7</f>
        <v>21474</v>
      </c>
      <c r="H7" s="13">
        <f>+G7*100/'evol_his-mun_cap'!L7</f>
        <v>105.98687132915454</v>
      </c>
      <c r="I7" s="5">
        <f>+'evol_his-mun_cap'!K7-'evol_his-mun_cap'!O7</f>
        <v>-31</v>
      </c>
      <c r="J7" s="10">
        <f>+'evol_his-mun_cap'!L7-'evol_his-mun_cap'!P7</f>
        <v>8376</v>
      </c>
      <c r="K7" s="13">
        <f>+J7*100/'evol_his-mun_cap'!P7</f>
        <v>70.47538914598233</v>
      </c>
      <c r="L7" s="5">
        <f>+'evol_his-mun_cap'!O7-'evol_his-mun_cap'!S7</f>
        <v>-166</v>
      </c>
      <c r="M7" s="10">
        <f>+'evol_his-mun_cap'!P7-'evol_his-mun_cap'!T7</f>
        <v>4993</v>
      </c>
      <c r="N7" s="13">
        <f>+M7*100/'evol_his-mun_cap'!T7</f>
        <v>72.44631456761462</v>
      </c>
      <c r="O7" s="5">
        <f>+'evol_his-mun_cap'!C7-'evol_his-mun_cap'!S7</f>
        <v>-206</v>
      </c>
      <c r="P7" s="10">
        <f>+'evol_his-mun_cap'!D7-'evol_his-mun_cap'!T7</f>
        <v>52116</v>
      </c>
      <c r="Q7" s="13">
        <f>+P7*100/'evol_his-mun_cap'!T7</f>
        <v>756.1810795124783</v>
      </c>
    </row>
    <row r="8" spans="1:17" ht="12.75">
      <c r="A8" s="5" t="str">
        <f>+'evol_his-mun_cap'!A8</f>
        <v>Badajoz</v>
      </c>
      <c r="B8" s="28" t="str">
        <f>+'evol_his-mun_cap'!B8</f>
        <v>06</v>
      </c>
      <c r="C8" s="5">
        <f>+'evol_his-mun_cap'!C8-'evol_his-mun_cap'!G8</f>
        <v>-2</v>
      </c>
      <c r="D8" s="10">
        <f>+'evol_his-mun_cap'!D8-'evol_his-mun_cap'!H8</f>
        <v>37204</v>
      </c>
      <c r="E8" s="13">
        <f>+D8*100/'evol_his-mun_cap'!H8</f>
        <v>32.53206949921739</v>
      </c>
      <c r="F8" s="5">
        <f>+'evol_his-mun_cap'!G8-'evol_his-mun_cap'!K8</f>
        <v>9</v>
      </c>
      <c r="G8" s="10">
        <f>+'evol_his-mun_cap'!H8-'evol_his-mun_cap'!L8</f>
        <v>58492</v>
      </c>
      <c r="H8" s="13">
        <f>+G8*100/'evol_his-mun_cap'!L8</f>
        <v>104.6949113103868</v>
      </c>
      <c r="I8" s="5">
        <f>+'evol_his-mun_cap'!K8-'evol_his-mun_cap'!O8</f>
        <v>7</v>
      </c>
      <c r="J8" s="10">
        <f>+'evol_his-mun_cap'!L8-'evol_his-mun_cap'!P8</f>
        <v>24970</v>
      </c>
      <c r="K8" s="13">
        <f>+J8*100/'evol_his-mun_cap'!P8</f>
        <v>80.81167675329299</v>
      </c>
      <c r="L8" s="5">
        <f>+'evol_his-mun_cap'!O8-'evol_his-mun_cap'!S8</f>
        <v>-3</v>
      </c>
      <c r="M8" s="10">
        <f>+'evol_his-mun_cap'!P8-'evol_his-mun_cap'!T8</f>
        <v>8004</v>
      </c>
      <c r="N8" s="13">
        <f>+M8*100/'evol_his-mun_cap'!T8</f>
        <v>34.959598165538324</v>
      </c>
      <c r="O8" s="5">
        <f>+'evol_his-mun_cap'!C8-'evol_his-mun_cap'!S8</f>
        <v>11</v>
      </c>
      <c r="P8" s="10">
        <f>+'evol_his-mun_cap'!D8-'evol_his-mun_cap'!T8</f>
        <v>128670</v>
      </c>
      <c r="Q8" s="13">
        <f>+P8*100/'evol_his-mun_cap'!T8</f>
        <v>562.0004367765888</v>
      </c>
    </row>
    <row r="9" spans="1:17" ht="12.75">
      <c r="A9" s="5" t="str">
        <f>+'evol_his-mun_cap'!A9</f>
        <v>Palma</v>
      </c>
      <c r="B9" s="28" t="str">
        <f>+'evol_his-mun_cap'!B9</f>
        <v>07</v>
      </c>
      <c r="C9" s="5">
        <f>+'evol_his-mun_cap'!C9-'evol_his-mun_cap'!G9</f>
        <v>-2</v>
      </c>
      <c r="D9" s="10">
        <f>+'evol_his-mun_cap'!D9-'evol_his-mun_cap'!H9</f>
        <v>100896</v>
      </c>
      <c r="E9" s="13">
        <f>+D9*100/'evol_his-mun_cap'!H9</f>
        <v>33.14346532116601</v>
      </c>
      <c r="F9" s="5">
        <f>+'evol_his-mun_cap'!G9-'evol_his-mun_cap'!K9</f>
        <v>-3</v>
      </c>
      <c r="G9" s="10">
        <f>+'evol_his-mun_cap'!H9-'evol_his-mun_cap'!L9</f>
        <v>190017</v>
      </c>
      <c r="H9" s="13">
        <f>+G9*100/'evol_his-mun_cap'!L9</f>
        <v>166.091516979153</v>
      </c>
      <c r="I9" s="5">
        <f>+'evol_his-mun_cap'!K9-'evol_his-mun_cap'!O9</f>
        <v>-1</v>
      </c>
      <c r="J9" s="10">
        <f>+'evol_his-mun_cap'!L9-'evol_his-mun_cap'!P9</f>
        <v>50468</v>
      </c>
      <c r="K9" s="13">
        <f>+J9*100/'evol_his-mun_cap'!P9</f>
        <v>78.93395060762938</v>
      </c>
      <c r="L9" s="5">
        <f>+'evol_his-mun_cap'!O9-'evol_his-mun_cap'!S9</f>
        <v>3</v>
      </c>
      <c r="M9" s="10">
        <f>+'evol_his-mun_cap'!P9-'evol_his-mun_cap'!T9</f>
        <v>10918</v>
      </c>
      <c r="N9" s="13">
        <f>+M9*100/'evol_his-mun_cap'!T9</f>
        <v>20.5926177408099</v>
      </c>
      <c r="O9" s="5">
        <f>+'evol_his-mun_cap'!C9-'evol_his-mun_cap'!S9</f>
        <v>-3</v>
      </c>
      <c r="P9" s="10">
        <f>+'evol_his-mun_cap'!D9-'evol_his-mun_cap'!T9</f>
        <v>352299</v>
      </c>
      <c r="Q9" s="13">
        <f>+P9*100/'evol_his-mun_cap'!T9</f>
        <v>664.4768856447689</v>
      </c>
    </row>
    <row r="10" spans="1:17" ht="12.75">
      <c r="A10" s="5" t="str">
        <f>+'evol_his-mun_cap'!A10</f>
        <v>Barcelona</v>
      </c>
      <c r="B10" s="28" t="str">
        <f>+'evol_his-mun_cap'!B10</f>
        <v>08</v>
      </c>
      <c r="C10" s="5">
        <f>+'evol_his-mun_cap'!C10-'evol_his-mun_cap'!G10</f>
        <v>0</v>
      </c>
      <c r="D10" s="10">
        <f>+'evol_his-mun_cap'!D10-'evol_his-mun_cap'!H10</f>
        <v>-139452</v>
      </c>
      <c r="E10" s="13">
        <f>+D10*100/'evol_his-mun_cap'!H10</f>
        <v>-7.946435694341558</v>
      </c>
      <c r="F10" s="5">
        <f>+'evol_his-mun_cap'!G10-'evol_his-mun_cap'!K10</f>
        <v>0</v>
      </c>
      <c r="G10" s="10">
        <f>+'evol_his-mun_cap'!H10-'evol_his-mun_cap'!L10</f>
        <v>673725</v>
      </c>
      <c r="H10" s="13">
        <f>+G10*100/'evol_his-mun_cap'!L10</f>
        <v>62.31414895830925</v>
      </c>
      <c r="I10" s="5">
        <f>+'evol_his-mun_cap'!K10-'evol_his-mun_cap'!O10</f>
        <v>0</v>
      </c>
      <c r="J10" s="10">
        <f>+'evol_his-mun_cap'!L10-'evol_his-mun_cap'!P10</f>
        <v>548175</v>
      </c>
      <c r="K10" s="13">
        <f>+J10*100/'evol_his-mun_cap'!P10</f>
        <v>102.84709193245779</v>
      </c>
      <c r="L10" s="5">
        <f>+'evol_his-mun_cap'!O10-'evol_his-mun_cap'!S10</f>
        <v>0</v>
      </c>
      <c r="M10" s="10">
        <f>+'evol_his-mun_cap'!P10-'evol_his-mun_cap'!T10</f>
        <v>343052</v>
      </c>
      <c r="N10" s="13">
        <f>+M10*100/'evol_his-mun_cap'!T10</f>
        <v>180.60311243077052</v>
      </c>
      <c r="O10" s="5">
        <f>+'evol_his-mun_cap'!C10-'evol_his-mun_cap'!S10</f>
        <v>0</v>
      </c>
      <c r="P10" s="10">
        <f>+'evol_his-mun_cap'!D10-'evol_his-mun_cap'!T10</f>
        <v>1425500</v>
      </c>
      <c r="Q10" s="13">
        <f>+P10*100/'evol_his-mun_cap'!T10</f>
        <v>750.4685492871733</v>
      </c>
    </row>
    <row r="11" spans="1:17" ht="12.75">
      <c r="A11" s="5" t="str">
        <f>+'evol_his-mun_cap'!A11</f>
        <v>Burgos</v>
      </c>
      <c r="B11" s="28" t="str">
        <f>+'evol_his-mun_cap'!B11</f>
        <v>09</v>
      </c>
      <c r="C11" s="5">
        <f>+'evol_his-mun_cap'!C11-'evol_his-mun_cap'!G11</f>
        <v>4</v>
      </c>
      <c r="D11" s="10">
        <f>+'evol_his-mun_cap'!D11-'evol_his-mun_cap'!H11</f>
        <v>22802</v>
      </c>
      <c r="E11" s="13">
        <f>+D11*100/'evol_his-mun_cap'!H11</f>
        <v>14.574717639614187</v>
      </c>
      <c r="F11" s="5">
        <f>+'evol_his-mun_cap'!G11-'evol_his-mun_cap'!K11</f>
        <v>0</v>
      </c>
      <c r="G11" s="10">
        <f>+'evol_his-mun_cap'!H11-'evol_his-mun_cap'!L11</f>
        <v>96024</v>
      </c>
      <c r="H11" s="13">
        <f>+G11*100/'evol_his-mun_cap'!L11</f>
        <v>158.91435664046338</v>
      </c>
      <c r="I11" s="5">
        <f>+'evol_his-mun_cap'!K11-'evol_his-mun_cap'!O11</f>
        <v>0</v>
      </c>
      <c r="J11" s="10">
        <f>+'evol_his-mun_cap'!L11-'evol_his-mun_cap'!P11</f>
        <v>30258</v>
      </c>
      <c r="K11" s="13">
        <f>+J11*100/'evol_his-mun_cap'!P11</f>
        <v>100.30165412536878</v>
      </c>
      <c r="L11" s="5">
        <f>+'evol_his-mun_cap'!O11-'evol_his-mun_cap'!S11</f>
        <v>8</v>
      </c>
      <c r="M11" s="10">
        <f>+'evol_his-mun_cap'!P11-'evol_his-mun_cap'!T11</f>
        <v>4446</v>
      </c>
      <c r="N11" s="13">
        <f>+M11*100/'evol_his-mun_cap'!T11</f>
        <v>17.28548656739629</v>
      </c>
      <c r="O11" s="5">
        <f>+'evol_his-mun_cap'!C11-'evol_his-mun_cap'!S11</f>
        <v>12</v>
      </c>
      <c r="P11" s="10">
        <f>+'evol_his-mun_cap'!D11-'evol_his-mun_cap'!T11</f>
        <v>153530</v>
      </c>
      <c r="Q11" s="13">
        <f>+P11*100/'evol_his-mun_cap'!T11</f>
        <v>596.9052525173983</v>
      </c>
    </row>
    <row r="12" spans="1:17" ht="12.75">
      <c r="A12" s="5" t="str">
        <f>+'evol_his-mun_cap'!A12</f>
        <v>Cáceres</v>
      </c>
      <c r="B12" s="28" t="str">
        <f>+'evol_his-mun_cap'!B12</f>
        <v>10</v>
      </c>
      <c r="C12" s="5">
        <f>+'evol_his-mun_cap'!C12-'evol_his-mun_cap'!G12</f>
        <v>1</v>
      </c>
      <c r="D12" s="10">
        <f>+'evol_his-mun_cap'!D12-'evol_his-mun_cap'!H12</f>
        <v>23174</v>
      </c>
      <c r="E12" s="13">
        <f>+D12*100/'evol_his-mun_cap'!H12</f>
        <v>32.25240772699438</v>
      </c>
      <c r="F12" s="5">
        <f>+'evol_his-mun_cap'!G12-'evol_his-mun_cap'!K12</f>
        <v>11</v>
      </c>
      <c r="G12" s="10">
        <f>+'evol_his-mun_cap'!H12-'evol_his-mun_cap'!L12</f>
        <v>32460</v>
      </c>
      <c r="H12" s="13">
        <f>+G12*100/'evol_his-mun_cap'!L12</f>
        <v>82.4025182778229</v>
      </c>
      <c r="I12" s="5">
        <f>+'evol_his-mun_cap'!K12-'evol_his-mun_cap'!O12</f>
        <v>-34</v>
      </c>
      <c r="J12" s="10">
        <f>+'evol_his-mun_cap'!L12-'evol_his-mun_cap'!P12</f>
        <v>22459</v>
      </c>
      <c r="K12" s="13">
        <f>+J12*100/'evol_his-mun_cap'!P12</f>
        <v>132.63450067914724</v>
      </c>
      <c r="L12" s="5">
        <f>+'evol_his-mun_cap'!O12-'evol_his-mun_cap'!S12</f>
        <v>-6</v>
      </c>
      <c r="M12" s="10">
        <f>+'evol_his-mun_cap'!P12-'evol_his-mun_cap'!T12</f>
        <v>3467</v>
      </c>
      <c r="N12" s="13">
        <f>+M12*100/'evol_his-mun_cap'!T12</f>
        <v>25.74632407544928</v>
      </c>
      <c r="O12" s="5">
        <f>+'evol_his-mun_cap'!C12-'evol_his-mun_cap'!S12</f>
        <v>-28</v>
      </c>
      <c r="P12" s="10">
        <f>+'evol_his-mun_cap'!D12-'evol_his-mun_cap'!T12</f>
        <v>81560</v>
      </c>
      <c r="Q12" s="13">
        <f>+P12*100/'evol_his-mun_cap'!T12</f>
        <v>605.6735481954552</v>
      </c>
    </row>
    <row r="13" spans="1:17" ht="12.75">
      <c r="A13" s="5" t="str">
        <f>+'evol_his-mun_cap'!A13</f>
        <v>Cádiz</v>
      </c>
      <c r="B13" s="28" t="str">
        <f>+'evol_his-mun_cap'!B13</f>
        <v>11</v>
      </c>
      <c r="C13" s="5">
        <f>+'evol_his-mun_cap'!C13-'evol_his-mun_cap'!G13</f>
        <v>19</v>
      </c>
      <c r="D13" s="10">
        <f>+'evol_his-mun_cap'!D13-'evol_his-mun_cap'!H13</f>
        <v>-32874</v>
      </c>
      <c r="E13" s="13">
        <f>+D13*100/'evol_his-mun_cap'!H13</f>
        <v>-20.837189254972554</v>
      </c>
      <c r="F13" s="5">
        <f>+'evol_his-mun_cap'!G13-'evol_his-mun_cap'!K13</f>
        <v>11</v>
      </c>
      <c r="G13" s="10">
        <f>+'evol_his-mun_cap'!H13-'evol_his-mun_cap'!L13</f>
        <v>69999</v>
      </c>
      <c r="H13" s="13">
        <f>+G13*100/'evol_his-mun_cap'!L13</f>
        <v>79.75548896510078</v>
      </c>
      <c r="I13" s="5">
        <f>+'evol_his-mun_cap'!K13-'evol_his-mun_cap'!O13</f>
        <v>9</v>
      </c>
      <c r="J13" s="10">
        <f>+'evol_his-mun_cap'!L13-'evol_his-mun_cap'!P13</f>
        <v>18385</v>
      </c>
      <c r="K13" s="13">
        <f>+J13*100/'evol_his-mun_cap'!P13</f>
        <v>26.49822720590355</v>
      </c>
      <c r="L13" s="5">
        <f>+'evol_his-mun_cap'!O13-'evol_his-mun_cap'!S13</f>
        <v>5</v>
      </c>
      <c r="M13" s="10">
        <f>+'evol_his-mun_cap'!P13-'evol_his-mun_cap'!T13</f>
        <v>-2139</v>
      </c>
      <c r="N13" s="13">
        <f>+M13*100/'evol_his-mun_cap'!T13</f>
        <v>-2.9907299953859705</v>
      </c>
      <c r="O13" s="5">
        <f>+'evol_his-mun_cap'!C13-'evol_his-mun_cap'!S13</f>
        <v>44</v>
      </c>
      <c r="P13" s="10">
        <f>+'evol_his-mun_cap'!D13-'evol_his-mun_cap'!T13</f>
        <v>53371</v>
      </c>
      <c r="Q13" s="13">
        <f>+P13*100/'evol_his-mun_cap'!T13</f>
        <v>74.62283804756645</v>
      </c>
    </row>
    <row r="14" spans="1:17" ht="12.75">
      <c r="A14" s="5" t="str">
        <f>+'evol_his-mun_cap'!A14</f>
        <v>Castellón de la Plana/Castelló de la Plana</v>
      </c>
      <c r="B14" s="28" t="str">
        <f>+'evol_his-mun_cap'!B14</f>
        <v>12</v>
      </c>
      <c r="C14" s="5">
        <f>+'evol_his-mun_cap'!C14-'evol_his-mun_cap'!G14</f>
        <v>-8</v>
      </c>
      <c r="D14" s="10">
        <f>+'evol_his-mun_cap'!D14-'evol_his-mun_cap'!H14</f>
        <v>53650</v>
      </c>
      <c r="E14" s="13">
        <f>+D14*100/'evol_his-mun_cap'!H14</f>
        <v>42.42314018218624</v>
      </c>
      <c r="F14" s="5">
        <f>+'evol_his-mun_cap'!G14-'evol_his-mun_cap'!K14</f>
        <v>-3</v>
      </c>
      <c r="G14" s="10">
        <f>+'evol_his-mun_cap'!H14-'evol_his-mun_cap'!L14</f>
        <v>79588</v>
      </c>
      <c r="H14" s="13">
        <f>+G14*100/'evol_his-mun_cap'!L14</f>
        <v>169.78411127229285</v>
      </c>
      <c r="I14" s="5">
        <f>+'evol_his-mun_cap'!K14-'evol_his-mun_cap'!O14</f>
        <v>12</v>
      </c>
      <c r="J14" s="10">
        <f>+'evol_his-mun_cap'!L14-'evol_his-mun_cap'!P14</f>
        <v>16972</v>
      </c>
      <c r="K14" s="13">
        <f>+J14*100/'evol_his-mun_cap'!P14</f>
        <v>56.75494917067951</v>
      </c>
      <c r="L14" s="5">
        <f>+'evol_his-mun_cap'!O14-'evol_his-mun_cap'!S14</f>
        <v>-10</v>
      </c>
      <c r="M14" s="10">
        <f>+'evol_his-mun_cap'!P14-'evol_his-mun_cap'!T14</f>
        <v>9781</v>
      </c>
      <c r="N14" s="13">
        <f>+M14*100/'evol_his-mun_cap'!T14</f>
        <v>48.60607265318293</v>
      </c>
      <c r="O14" s="5">
        <f>+'evol_his-mun_cap'!C14-'evol_his-mun_cap'!S14</f>
        <v>-9</v>
      </c>
      <c r="P14" s="10">
        <f>+'evol_his-mun_cap'!D14-'evol_his-mun_cap'!T14</f>
        <v>159991</v>
      </c>
      <c r="Q14" s="13">
        <f>+P14*100/'evol_his-mun_cap'!T14</f>
        <v>795.0653481091289</v>
      </c>
    </row>
    <row r="15" spans="1:17" ht="12.75">
      <c r="A15" s="5" t="str">
        <f>+'evol_his-mun_cap'!A15</f>
        <v>Ciudad Real</v>
      </c>
      <c r="B15" s="28" t="str">
        <f>+'evol_his-mun_cap'!B15</f>
        <v>13</v>
      </c>
      <c r="C15" s="5">
        <f>+'evol_his-mun_cap'!C15-'evol_his-mun_cap'!G15</f>
        <v>-6</v>
      </c>
      <c r="D15" s="10">
        <f>+'evol_his-mun_cap'!D15-'evol_his-mun_cap'!H15</f>
        <v>23680</v>
      </c>
      <c r="E15" s="13">
        <f>+D15*100/'evol_his-mun_cap'!H15</f>
        <v>46.324191087288234</v>
      </c>
      <c r="F15" s="5">
        <f>+'evol_his-mun_cap'!G15-'evol_his-mun_cap'!K15</f>
        <v>33</v>
      </c>
      <c r="G15" s="10">
        <f>+'evol_his-mun_cap'!H15-'evol_his-mun_cap'!L15</f>
        <v>18187</v>
      </c>
      <c r="H15" s="13">
        <f>+G15*100/'evol_his-mun_cap'!L15</f>
        <v>55.22759709696031</v>
      </c>
      <c r="I15" s="5">
        <f>+'evol_his-mun_cap'!K15-'evol_his-mun_cap'!O15</f>
        <v>-37</v>
      </c>
      <c r="J15" s="10">
        <f>+'evol_his-mun_cap'!L15-'evol_his-mun_cap'!P15</f>
        <v>17676</v>
      </c>
      <c r="K15" s="13">
        <f>+J15*100/'evol_his-mun_cap'!P15</f>
        <v>115.87020648967551</v>
      </c>
      <c r="L15" s="5">
        <f>+'evol_his-mun_cap'!O15-'evol_his-mun_cap'!S15</f>
        <v>-44</v>
      </c>
      <c r="M15" s="10">
        <f>+'evol_his-mun_cap'!P15-'evol_his-mun_cap'!T15</f>
        <v>4889</v>
      </c>
      <c r="N15" s="13">
        <f>+M15*100/'evol_his-mun_cap'!T15</f>
        <v>47.16380474628593</v>
      </c>
      <c r="O15" s="5">
        <f>+'evol_his-mun_cap'!C15-'evol_his-mun_cap'!S15</f>
        <v>-54</v>
      </c>
      <c r="P15" s="10">
        <f>+'evol_his-mun_cap'!D15-'evol_his-mun_cap'!T15</f>
        <v>64432</v>
      </c>
      <c r="Q15" s="13">
        <f>+P15*100/'evol_his-mun_cap'!T15</f>
        <v>621.5705190044375</v>
      </c>
    </row>
    <row r="16" spans="1:17" ht="12.75">
      <c r="A16" s="5" t="str">
        <f>+'evol_his-mun_cap'!A16</f>
        <v>Córdoba</v>
      </c>
      <c r="B16" s="28" t="str">
        <f>+'evol_his-mun_cap'!B16</f>
        <v>14</v>
      </c>
      <c r="C16" s="5">
        <f>+'evol_his-mun_cap'!C16-'evol_his-mun_cap'!G16</f>
        <v>-1</v>
      </c>
      <c r="D16" s="10">
        <f>+'evol_his-mun_cap'!D16-'evol_his-mun_cap'!H16</f>
        <v>43922</v>
      </c>
      <c r="E16" s="13">
        <f>+D16*100/'evol_his-mun_cap'!H16</f>
        <v>15.425462795491981</v>
      </c>
      <c r="F16" s="5">
        <f>+'evol_his-mun_cap'!G16-'evol_his-mun_cap'!K16</f>
        <v>3</v>
      </c>
      <c r="G16" s="10">
        <f>+'evol_his-mun_cap'!H16-'evol_his-mun_cap'!L16</f>
        <v>141441</v>
      </c>
      <c r="H16" s="13">
        <f>+G16*100/'evol_his-mun_cap'!L16</f>
        <v>98.70547677534614</v>
      </c>
      <c r="I16" s="5">
        <f>+'evol_his-mun_cap'!K16-'evol_his-mun_cap'!O16</f>
        <v>-6</v>
      </c>
      <c r="J16" s="10">
        <f>+'evol_his-mun_cap'!L16-'evol_his-mun_cap'!P16</f>
        <v>85021</v>
      </c>
      <c r="K16" s="13">
        <f>+J16*100/'evol_his-mun_cap'!P16</f>
        <v>145.8961818961819</v>
      </c>
      <c r="L16" s="5">
        <f>+'evol_his-mun_cap'!O16-'evol_his-mun_cap'!S16</f>
        <v>1</v>
      </c>
      <c r="M16" s="10">
        <f>+'evol_his-mun_cap'!P16-'evol_his-mun_cap'!T16</f>
        <v>16312</v>
      </c>
      <c r="N16" s="13">
        <f>+M16*100/'evol_his-mun_cap'!T16</f>
        <v>38.872339918499634</v>
      </c>
      <c r="O16" s="5">
        <f>+'evol_his-mun_cap'!C16-'evol_his-mun_cap'!S16</f>
        <v>-3</v>
      </c>
      <c r="P16" s="10">
        <f>+'evol_his-mun_cap'!D16-'evol_his-mun_cap'!T16</f>
        <v>286696</v>
      </c>
      <c r="Q16" s="13">
        <f>+P16*100/'evol_his-mun_cap'!T16</f>
        <v>683.2114005195053</v>
      </c>
    </row>
    <row r="17" spans="1:17" ht="12.75">
      <c r="A17" s="5" t="str">
        <f>+'evol_his-mun_cap'!A17</f>
        <v>Coruña (A)</v>
      </c>
      <c r="B17" s="28" t="str">
        <f>+'evol_his-mun_cap'!B17</f>
        <v>15</v>
      </c>
      <c r="C17" s="5">
        <f>+'evol_his-mun_cap'!C17-'evol_his-mun_cap'!G17</f>
        <v>-1</v>
      </c>
      <c r="D17" s="10">
        <f>+'evol_his-mun_cap'!D17-'evol_his-mun_cap'!H17</f>
        <v>13672</v>
      </c>
      <c r="E17" s="13">
        <f>+D17*100/'evol_his-mun_cap'!H17</f>
        <v>5.884074437501076</v>
      </c>
      <c r="F17" s="5">
        <f>+'evol_his-mun_cap'!G17-'evol_his-mun_cap'!K17</f>
        <v>3</v>
      </c>
      <c r="G17" s="10">
        <f>+'evol_his-mun_cap'!H17-'evol_his-mun_cap'!L17</f>
        <v>128136</v>
      </c>
      <c r="H17" s="13">
        <f>+G17*100/'evol_his-mun_cap'!L17</f>
        <v>122.94761082325849</v>
      </c>
      <c r="I17" s="5">
        <f>+'evol_his-mun_cap'!K17-'evol_his-mun_cap'!O17</f>
        <v>-8</v>
      </c>
      <c r="J17" s="10">
        <f>+'evol_his-mun_cap'!L17-'evol_his-mun_cap'!P17</f>
        <v>60249</v>
      </c>
      <c r="K17" s="13">
        <f>+J17*100/'evol_his-mun_cap'!P17</f>
        <v>137.0198539946783</v>
      </c>
      <c r="L17" s="5">
        <f>+'evol_his-mun_cap'!O17-'evol_his-mun_cap'!S17</f>
        <v>5</v>
      </c>
      <c r="M17" s="10">
        <f>+'evol_his-mun_cap'!P17-'evol_his-mun_cap'!T17</f>
        <v>13839</v>
      </c>
      <c r="N17" s="13">
        <f>+M17*100/'evol_his-mun_cap'!T17</f>
        <v>45.927917164476305</v>
      </c>
      <c r="O17" s="5">
        <f>+'evol_his-mun_cap'!C17-'evol_his-mun_cap'!S17</f>
        <v>-1</v>
      </c>
      <c r="P17" s="10">
        <f>+'evol_his-mun_cap'!D17-'evol_his-mun_cap'!T17</f>
        <v>215896</v>
      </c>
      <c r="Q17" s="13">
        <f>+P17*100/'evol_his-mun_cap'!T17</f>
        <v>716.5007301208018</v>
      </c>
    </row>
    <row r="18" spans="1:17" ht="12.75">
      <c r="A18" s="5" t="str">
        <f>+'evol_his-mun_cap'!A18</f>
        <v>Cuenca</v>
      </c>
      <c r="B18" s="28" t="str">
        <f>+'evol_his-mun_cap'!B18</f>
        <v>16</v>
      </c>
      <c r="C18" s="5">
        <f>+'evol_his-mun_cap'!C18-'evol_his-mun_cap'!G18</f>
        <v>15</v>
      </c>
      <c r="D18" s="10">
        <f>+'evol_his-mun_cap'!D18-'evol_his-mun_cap'!H18</f>
        <v>14912</v>
      </c>
      <c r="E18" s="13">
        <f>+D18*100/'evol_his-mun_cap'!H18</f>
        <v>35.682323945347086</v>
      </c>
      <c r="F18" s="5">
        <f>+'evol_his-mun_cap'!G18-'evol_his-mun_cap'!K18</f>
        <v>12</v>
      </c>
      <c r="G18" s="10">
        <f>+'evol_his-mun_cap'!H18-'evol_his-mun_cap'!L18</f>
        <v>17089</v>
      </c>
      <c r="H18" s="13">
        <f>+G18*100/'evol_his-mun_cap'!L18</f>
        <v>69.1806331471136</v>
      </c>
      <c r="I18" s="5">
        <f>+'evol_his-mun_cap'!K18-'evol_his-mun_cap'!O18</f>
        <v>-95</v>
      </c>
      <c r="J18" s="10">
        <f>+'evol_his-mun_cap'!L18-'evol_his-mun_cap'!P18</f>
        <v>13946</v>
      </c>
      <c r="K18" s="13">
        <f>+J18*100/'evol_his-mun_cap'!P18</f>
        <v>129.65786537746374</v>
      </c>
      <c r="L18" s="5">
        <f>+'evol_his-mun_cap'!O18-'evol_his-mun_cap'!S18</f>
        <v>-92</v>
      </c>
      <c r="M18" s="10">
        <f>+'evol_his-mun_cap'!P18-'evol_his-mun_cap'!T18</f>
        <v>3381</v>
      </c>
      <c r="N18" s="13">
        <f>+M18*100/'evol_his-mun_cap'!T18</f>
        <v>45.84406779661017</v>
      </c>
      <c r="O18" s="5">
        <f>+'evol_his-mun_cap'!C18-'evol_his-mun_cap'!S18</f>
        <v>-160</v>
      </c>
      <c r="P18" s="10">
        <f>+'evol_his-mun_cap'!D18-'evol_his-mun_cap'!T18</f>
        <v>49328</v>
      </c>
      <c r="Q18" s="13">
        <f>+P18*100/'evol_his-mun_cap'!T18</f>
        <v>668.8542372881356</v>
      </c>
    </row>
    <row r="19" spans="1:17" ht="12.75">
      <c r="A19" s="5" t="str">
        <f>+'evol_his-mun_cap'!A19</f>
        <v>Girona</v>
      </c>
      <c r="B19" s="28" t="str">
        <f>+'evol_his-mun_cap'!B19</f>
        <v>17</v>
      </c>
      <c r="C19" s="5">
        <f>+'evol_his-mun_cap'!C19-'evol_his-mun_cap'!G19</f>
        <v>9</v>
      </c>
      <c r="D19" s="10">
        <f>+'evol_his-mun_cap'!D19-'evol_his-mun_cap'!H19</f>
        <v>9074</v>
      </c>
      <c r="E19" s="13">
        <f>+D19*100/'evol_his-mun_cap'!H19</f>
        <v>10.352774735304855</v>
      </c>
      <c r="F19" s="5">
        <f>+'evol_his-mun_cap'!G19-'evol_his-mun_cap'!K19</f>
        <v>-23</v>
      </c>
      <c r="G19" s="10">
        <f>+'evol_his-mun_cap'!H19-'evol_his-mun_cap'!L19</f>
        <v>58016</v>
      </c>
      <c r="H19" s="13">
        <f>+G19*100/'evol_his-mun_cap'!L19</f>
        <v>195.78833693304534</v>
      </c>
      <c r="I19" s="5">
        <f>+'evol_his-mun_cap'!K19-'evol_his-mun_cap'!O19</f>
        <v>-24</v>
      </c>
      <c r="J19" s="10">
        <f>+'evol_his-mun_cap'!L19-'evol_his-mun_cap'!P19</f>
        <v>13845</v>
      </c>
      <c r="K19" s="13">
        <f>+J19*100/'evol_his-mun_cap'!P19</f>
        <v>87.69873946918351</v>
      </c>
      <c r="L19" s="5">
        <f>+'evol_his-mun_cap'!O19-'evol_his-mun_cap'!S19</f>
        <v>23</v>
      </c>
      <c r="M19" s="10">
        <f>+'evol_his-mun_cap'!P19-'evol_his-mun_cap'!T19</f>
        <v>1446</v>
      </c>
      <c r="N19" s="13">
        <f>+M19*100/'evol_his-mun_cap'!T19</f>
        <v>10.082978871766265</v>
      </c>
      <c r="O19" s="5">
        <f>+'evol_his-mun_cap'!C19-'evol_his-mun_cap'!S19</f>
        <v>-15</v>
      </c>
      <c r="P19" s="10">
        <f>+'evol_his-mun_cap'!D19-'evol_his-mun_cap'!T19</f>
        <v>82381</v>
      </c>
      <c r="Q19" s="13">
        <f>+P19*100/'evol_his-mun_cap'!T19</f>
        <v>574.4439020988773</v>
      </c>
    </row>
    <row r="20" spans="1:17" ht="12.75">
      <c r="A20" s="5" t="str">
        <f>+'evol_his-mun_cap'!A20</f>
        <v>Granada</v>
      </c>
      <c r="B20" s="28" t="str">
        <f>+'evol_his-mun_cap'!B20</f>
        <v>18</v>
      </c>
      <c r="C20" s="5">
        <f>+'evol_his-mun_cap'!C20-'evol_his-mun_cap'!G20</f>
        <v>4</v>
      </c>
      <c r="D20" s="10">
        <f>+'evol_his-mun_cap'!D20-'evol_his-mun_cap'!H20</f>
        <v>-22083</v>
      </c>
      <c r="E20" s="13">
        <f>+D20*100/'evol_his-mun_cap'!H20</f>
        <v>-8.422775018880015</v>
      </c>
      <c r="F20" s="5">
        <f>+'evol_his-mun_cap'!G20-'evol_his-mun_cap'!K20</f>
        <v>5</v>
      </c>
      <c r="G20" s="10">
        <f>+'evol_his-mun_cap'!H20-'evol_his-mun_cap'!L20</f>
        <v>106777</v>
      </c>
      <c r="H20" s="13">
        <f>+G20*100/'evol_his-mun_cap'!L20</f>
        <v>68.70885750136739</v>
      </c>
      <c r="I20" s="5">
        <f>+'evol_his-mun_cap'!K20-'evol_his-mun_cap'!O20</f>
        <v>-1</v>
      </c>
      <c r="J20" s="10">
        <f>+'evol_his-mun_cap'!L20-'evol_his-mun_cap'!P20</f>
        <v>79505</v>
      </c>
      <c r="K20" s="13">
        <f>+J20*100/'evol_his-mun_cap'!P20</f>
        <v>104.74967061923584</v>
      </c>
      <c r="L20" s="5">
        <f>+'evol_his-mun_cap'!O20-'evol_his-mun_cap'!S20</f>
        <v>1</v>
      </c>
      <c r="M20" s="10">
        <f>+'evol_his-mun_cap'!P20-'evol_his-mun_cap'!T20</f>
        <v>8574</v>
      </c>
      <c r="N20" s="13">
        <f>+M20*100/'evol_his-mun_cap'!T20</f>
        <v>12.735050352018536</v>
      </c>
      <c r="O20" s="5">
        <f>+'evol_his-mun_cap'!C20-'evol_his-mun_cap'!S20</f>
        <v>9</v>
      </c>
      <c r="P20" s="10">
        <f>+'evol_his-mun_cap'!D20-'evol_his-mun_cap'!T20</f>
        <v>172773</v>
      </c>
      <c r="Q20" s="13">
        <f>+P20*100/'evol_his-mun_cap'!T20</f>
        <v>256.6215132341146</v>
      </c>
    </row>
    <row r="21" spans="1:17" ht="12.75">
      <c r="A21" s="5" t="str">
        <f>+'evol_his-mun_cap'!A21</f>
        <v>Guadalajara</v>
      </c>
      <c r="B21" s="28" t="str">
        <f>+'evol_his-mun_cap'!B21</f>
        <v>19</v>
      </c>
      <c r="C21" s="5">
        <f>+'evol_his-mun_cap'!C21-'evol_his-mun_cap'!G21</f>
        <v>-9</v>
      </c>
      <c r="D21" s="10">
        <f>+'evol_his-mun_cap'!D21-'evol_his-mun_cap'!H21</f>
        <v>27531</v>
      </c>
      <c r="E21" s="13">
        <f>+D21*100/'evol_his-mun_cap'!H21</f>
        <v>48.36618530620849</v>
      </c>
      <c r="F21" s="5">
        <f>+'evol_his-mun_cap'!G21-'evol_his-mun_cap'!K21</f>
        <v>-26</v>
      </c>
      <c r="G21" s="10">
        <f>+'evol_his-mun_cap'!H21-'evol_his-mun_cap'!L21</f>
        <v>33414</v>
      </c>
      <c r="H21" s="13">
        <f>+G21*100/'evol_his-mun_cap'!L21</f>
        <v>142.13884635017865</v>
      </c>
      <c r="I21" s="5">
        <f>+'evol_his-mun_cap'!K21-'evol_his-mun_cap'!O21</f>
        <v>-79</v>
      </c>
      <c r="J21" s="10">
        <f>+'evol_his-mun_cap'!L21-'evol_his-mun_cap'!P21</f>
        <v>12364</v>
      </c>
      <c r="K21" s="13">
        <f>+J21*100/'evol_his-mun_cap'!P21</f>
        <v>110.94759511844939</v>
      </c>
      <c r="L21" s="5">
        <f>+'evol_his-mun_cap'!O21-'evol_his-mun_cap'!S21</f>
        <v>-65</v>
      </c>
      <c r="M21" s="10">
        <f>+'evol_his-mun_cap'!P21-'evol_his-mun_cap'!T21</f>
        <v>3242</v>
      </c>
      <c r="N21" s="13">
        <f>+M21*100/'evol_his-mun_cap'!T21</f>
        <v>41.02758795241711</v>
      </c>
      <c r="O21" s="5">
        <f>+'evol_his-mun_cap'!C21-'evol_his-mun_cap'!S21</f>
        <v>-179</v>
      </c>
      <c r="P21" s="10">
        <f>+'evol_his-mun_cap'!D21-'evol_his-mun_cap'!T21</f>
        <v>76551</v>
      </c>
      <c r="Q21" s="13">
        <f>+P21*100/'evol_his-mun_cap'!T21</f>
        <v>968.7547456340167</v>
      </c>
    </row>
    <row r="22" spans="1:17" ht="12.75">
      <c r="A22" s="5" t="str">
        <f>+'evol_his-mun_cap'!A22</f>
        <v>Donostia-San Sebastián</v>
      </c>
      <c r="B22" s="28" t="str">
        <f>+'evol_his-mun_cap'!B22</f>
        <v>20</v>
      </c>
      <c r="C22" s="5">
        <f>+'evol_his-mun_cap'!C22-'evol_his-mun_cap'!G22</f>
        <v>7</v>
      </c>
      <c r="D22" s="10">
        <f>+'evol_his-mun_cap'!D22-'evol_his-mun_cap'!H22</f>
        <v>10609</v>
      </c>
      <c r="E22" s="13">
        <f>+D22*100/'evol_his-mun_cap'!H22</f>
        <v>6.042397594204219</v>
      </c>
      <c r="F22" s="5">
        <f>+'evol_his-mun_cap'!G22-'evol_his-mun_cap'!K22</f>
        <v>11</v>
      </c>
      <c r="G22" s="10">
        <f>+'evol_his-mun_cap'!H22-'evol_his-mun_cap'!L22</f>
        <v>71597</v>
      </c>
      <c r="H22" s="13">
        <f>+G22*100/'evol_his-mun_cap'!L22</f>
        <v>68.85717308302638</v>
      </c>
      <c r="I22" s="5">
        <f>+'evol_his-mun_cap'!K22-'evol_his-mun_cap'!O22</f>
        <v>-10</v>
      </c>
      <c r="J22" s="10">
        <f>+'evol_his-mun_cap'!L22-'evol_his-mun_cap'!P22</f>
        <v>66167</v>
      </c>
      <c r="K22" s="13">
        <f>+J22*100/'evol_his-mun_cap'!P22</f>
        <v>174.9894213477203</v>
      </c>
      <c r="L22" s="5">
        <f>+'evol_his-mun_cap'!O22-'evol_his-mun_cap'!S22</f>
        <v>-60</v>
      </c>
      <c r="M22" s="10">
        <f>+'evol_his-mun_cap'!P22-'evol_his-mun_cap'!T22</f>
        <v>23701</v>
      </c>
      <c r="N22" s="13">
        <f>+M22*100/'evol_his-mun_cap'!T22</f>
        <v>167.96116504854368</v>
      </c>
      <c r="O22" s="5">
        <f>+'evol_his-mun_cap'!C22-'evol_his-mun_cap'!S22</f>
        <v>-52</v>
      </c>
      <c r="P22" s="10">
        <f>+'evol_his-mun_cap'!D22-'evol_his-mun_cap'!T22</f>
        <v>172074</v>
      </c>
      <c r="Q22" s="13">
        <f>+P22*100/'evol_his-mun_cap'!T22</f>
        <v>1219.4316490681028</v>
      </c>
    </row>
    <row r="23" spans="1:17" ht="12.75">
      <c r="A23" s="5" t="str">
        <f>+'evol_his-mun_cap'!A23</f>
        <v>Huelva</v>
      </c>
      <c r="B23" s="28" t="str">
        <f>+'evol_his-mun_cap'!B23</f>
        <v>21</v>
      </c>
      <c r="C23" s="5">
        <f>+'evol_his-mun_cap'!C23-'evol_his-mun_cap'!G23</f>
        <v>4</v>
      </c>
      <c r="D23" s="10">
        <f>+'evol_his-mun_cap'!D23-'evol_his-mun_cap'!H23</f>
        <v>21112</v>
      </c>
      <c r="E23" s="13">
        <f>+D23*100/'evol_his-mun_cap'!H23</f>
        <v>16.518786285463907</v>
      </c>
      <c r="F23" s="5">
        <f>+'evol_his-mun_cap'!G23-'evol_his-mun_cap'!K23</f>
        <v>5</v>
      </c>
      <c r="G23" s="10">
        <f>+'evol_his-mun_cap'!H23-'evol_his-mun_cap'!L23</f>
        <v>71379</v>
      </c>
      <c r="H23" s="13">
        <f>+G23*100/'evol_his-mun_cap'!L23</f>
        <v>126.49795310755489</v>
      </c>
      <c r="I23" s="5">
        <f>+'evol_his-mun_cap'!K23-'evol_his-mun_cap'!O23</f>
        <v>-27</v>
      </c>
      <c r="J23" s="10">
        <f>+'evol_his-mun_cap'!L23-'evol_his-mun_cap'!P23</f>
        <v>35068</v>
      </c>
      <c r="K23" s="13">
        <f>+J23*100/'evol_his-mun_cap'!P23</f>
        <v>164.1837164661267</v>
      </c>
      <c r="L23" s="5">
        <f>+'evol_his-mun_cap'!O23-'evol_his-mun_cap'!S23</f>
        <v>-110</v>
      </c>
      <c r="M23" s="10">
        <f>+'evol_his-mun_cap'!P23-'evol_his-mun_cap'!T23</f>
        <v>11554</v>
      </c>
      <c r="N23" s="13">
        <f>+M23*100/'evol_his-mun_cap'!T23</f>
        <v>117.83783783783784</v>
      </c>
      <c r="O23" s="5">
        <f>+'evol_his-mun_cap'!C23-'evol_his-mun_cap'!S23</f>
        <v>-128</v>
      </c>
      <c r="P23" s="10">
        <f>+'evol_his-mun_cap'!D23-'evol_his-mun_cap'!T23</f>
        <v>139113</v>
      </c>
      <c r="Q23" s="13">
        <f>+P23*100/'evol_his-mun_cap'!T23</f>
        <v>1418.796532381438</v>
      </c>
    </row>
    <row r="24" spans="1:17" ht="12.75">
      <c r="A24" s="5" t="str">
        <f>+'evol_his-mun_cap'!A24</f>
        <v>Huesca</v>
      </c>
      <c r="B24" s="28" t="str">
        <f>+'evol_his-mun_cap'!B24</f>
        <v>22</v>
      </c>
      <c r="C24" s="5">
        <f>+'evol_his-mun_cap'!C24-'evol_his-mun_cap'!G24</f>
        <v>28</v>
      </c>
      <c r="D24" s="10">
        <f>+'evol_his-mun_cap'!D24-'evol_his-mun_cap'!H24</f>
        <v>8071</v>
      </c>
      <c r="E24" s="13">
        <f>+D24*100/'evol_his-mun_cap'!H24</f>
        <v>18.18939871991346</v>
      </c>
      <c r="F24" s="5">
        <f>+'evol_his-mun_cap'!G24-'evol_his-mun_cap'!K24</f>
        <v>-57</v>
      </c>
      <c r="G24" s="10">
        <f>+'evol_his-mun_cap'!H24-'evol_his-mun_cap'!L24</f>
        <v>26642</v>
      </c>
      <c r="H24" s="13">
        <f>+G24*100/'evol_his-mun_cap'!L24</f>
        <v>150.26508742244783</v>
      </c>
      <c r="I24" s="5">
        <f>+'evol_his-mun_cap'!K24-'evol_his-mun_cap'!O24</f>
        <v>19</v>
      </c>
      <c r="J24" s="10">
        <f>+'evol_his-mun_cap'!L24-'evol_his-mun_cap'!P24</f>
        <v>5104</v>
      </c>
      <c r="K24" s="13">
        <f>+J24*100/'evol_his-mun_cap'!P24</f>
        <v>40.424520830033266</v>
      </c>
      <c r="L24" s="5">
        <f>+'evol_his-mun_cap'!O24-'evol_his-mun_cap'!S24</f>
        <v>-15</v>
      </c>
      <c r="M24" s="10">
        <f>+'evol_his-mun_cap'!P24-'evol_his-mun_cap'!T24</f>
        <v>2466</v>
      </c>
      <c r="N24" s="13">
        <f>+M24*100/'evol_his-mun_cap'!T24</f>
        <v>24.271653543307085</v>
      </c>
      <c r="O24" s="5">
        <f>+'evol_his-mun_cap'!C24-'evol_his-mun_cap'!S24</f>
        <v>-25</v>
      </c>
      <c r="P24" s="10">
        <f>+'evol_his-mun_cap'!D24-'evol_his-mun_cap'!T24</f>
        <v>42283</v>
      </c>
      <c r="Q24" s="13">
        <f>+P24*100/'evol_his-mun_cap'!T24</f>
        <v>416.1712598425197</v>
      </c>
    </row>
    <row r="25" spans="1:17" ht="12.75">
      <c r="A25" s="5" t="str">
        <f>+'evol_his-mun_cap'!A25</f>
        <v>Jaén</v>
      </c>
      <c r="B25" s="28" t="str">
        <f>+'evol_his-mun_cap'!B25</f>
        <v>23</v>
      </c>
      <c r="C25" s="5">
        <f>+'evol_his-mun_cap'!C25-'evol_his-mun_cap'!G25</f>
        <v>5</v>
      </c>
      <c r="D25" s="10">
        <f>+'evol_his-mun_cap'!D25-'evol_his-mun_cap'!H25</f>
        <v>20352</v>
      </c>
      <c r="E25" s="13">
        <f>+D25*100/'evol_his-mun_cap'!H25</f>
        <v>21.10568397473789</v>
      </c>
      <c r="F25" s="5">
        <f>+'evol_his-mun_cap'!G25-'evol_his-mun_cap'!K25</f>
        <v>14</v>
      </c>
      <c r="G25" s="10">
        <f>+'evol_his-mun_cap'!H25-'evol_his-mun_cap'!L25</f>
        <v>41798</v>
      </c>
      <c r="H25" s="13">
        <f>+G25*100/'evol_his-mun_cap'!L25</f>
        <v>76.50967399461844</v>
      </c>
      <c r="I25" s="5">
        <f>+'evol_his-mun_cap'!K25-'evol_his-mun_cap'!O25</f>
        <v>-3</v>
      </c>
      <c r="J25" s="10">
        <f>+'evol_his-mun_cap'!L25-'evol_his-mun_cap'!P25</f>
        <v>28197</v>
      </c>
      <c r="K25" s="13">
        <f>+J25*100/'evol_his-mun_cap'!P25</f>
        <v>106.66944087160475</v>
      </c>
      <c r="L25" s="5">
        <f>+'evol_his-mun_cap'!O25-'evol_his-mun_cap'!S25</f>
        <v>10</v>
      </c>
      <c r="M25" s="10">
        <f>+'evol_his-mun_cap'!P25-'evol_his-mun_cap'!T25</f>
        <v>3496</v>
      </c>
      <c r="N25" s="13">
        <f>+M25*100/'evol_his-mun_cap'!T25</f>
        <v>15.24108466300462</v>
      </c>
      <c r="O25" s="5">
        <f>+'evol_his-mun_cap'!C25-'evol_his-mun_cap'!S25</f>
        <v>26</v>
      </c>
      <c r="P25" s="10">
        <f>+'evol_his-mun_cap'!D25-'evol_his-mun_cap'!T25</f>
        <v>93843</v>
      </c>
      <c r="Q25" s="13">
        <f>+P25*100/'evol_his-mun_cap'!T25</f>
        <v>409.11587758304995</v>
      </c>
    </row>
    <row r="26" spans="1:17" ht="12.75">
      <c r="A26" s="5" t="str">
        <f>+'evol_his-mun_cap'!A26</f>
        <v>León</v>
      </c>
      <c r="B26" s="28" t="str">
        <f>+'evol_his-mun_cap'!B26</f>
        <v>24</v>
      </c>
      <c r="C26" s="5">
        <f>+'evol_his-mun_cap'!C26-'evol_his-mun_cap'!G26</f>
        <v>9</v>
      </c>
      <c r="D26" s="10">
        <f>+'evol_his-mun_cap'!D26-'evol_his-mun_cap'!H26</f>
        <v>1610</v>
      </c>
      <c r="E26" s="13">
        <f>+D26*100/'evol_his-mun_cap'!H26</f>
        <v>1.2277517653697745</v>
      </c>
      <c r="F26" s="5">
        <f>+'evol_his-mun_cap'!G26-'evol_his-mun_cap'!K26</f>
        <v>-11</v>
      </c>
      <c r="G26" s="10">
        <f>+'evol_his-mun_cap'!H26-'evol_his-mun_cap'!L26</f>
        <v>86379</v>
      </c>
      <c r="H26" s="13">
        <f>+G26*100/'evol_his-mun_cap'!L26</f>
        <v>193.00413361635572</v>
      </c>
      <c r="I26" s="5">
        <f>+'evol_his-mun_cap'!K26-'evol_his-mun_cap'!O26</f>
        <v>-55</v>
      </c>
      <c r="J26" s="10">
        <f>+'evol_his-mun_cap'!L26-'evol_his-mun_cap'!P26</f>
        <v>29175</v>
      </c>
      <c r="K26" s="13">
        <f>+J26*100/'evol_his-mun_cap'!P26</f>
        <v>187.25930680359434</v>
      </c>
      <c r="L26" s="5">
        <f>+'evol_his-mun_cap'!O26-'evol_his-mun_cap'!S26</f>
        <v>-64</v>
      </c>
      <c r="M26" s="10">
        <f>+'evol_his-mun_cap'!P26-'evol_his-mun_cap'!T26</f>
        <v>5714</v>
      </c>
      <c r="N26" s="13">
        <f>+M26*100/'evol_his-mun_cap'!T26</f>
        <v>57.91607541050071</v>
      </c>
      <c r="O26" s="5">
        <f>+'evol_his-mun_cap'!C26-'evol_his-mun_cap'!S26</f>
        <v>-121</v>
      </c>
      <c r="P26" s="10">
        <f>+'evol_his-mun_cap'!D26-'evol_his-mun_cap'!T26</f>
        <v>122878</v>
      </c>
      <c r="Q26" s="13">
        <f>+P26*100/'evol_his-mun_cap'!T26</f>
        <v>1245.4692884654369</v>
      </c>
    </row>
    <row r="27" spans="1:17" ht="12.75">
      <c r="A27" s="5" t="str">
        <f>+'evol_his-mun_cap'!A27</f>
        <v>Lleida</v>
      </c>
      <c r="B27" s="28" t="str">
        <f>+'evol_his-mun_cap'!B27</f>
        <v>25</v>
      </c>
      <c r="C27" s="5">
        <f>+'evol_his-mun_cap'!C27-'evol_his-mun_cap'!G27</f>
        <v>-3</v>
      </c>
      <c r="D27" s="10">
        <f>+'evol_his-mun_cap'!D27-'evol_his-mun_cap'!H27</f>
        <v>28843</v>
      </c>
      <c r="E27" s="13">
        <f>+D27*100/'evol_his-mun_cap'!H27</f>
        <v>26.32309054237814</v>
      </c>
      <c r="F27" s="5">
        <f>+'evol_his-mun_cap'!G27-'evol_his-mun_cap'!K27</f>
        <v>-5</v>
      </c>
      <c r="G27" s="10">
        <f>+'evol_his-mun_cap'!H27-'evol_his-mun_cap'!L27</f>
        <v>68109</v>
      </c>
      <c r="H27" s="13">
        <f>+G27*100/'evol_his-mun_cap'!L27</f>
        <v>164.2605633802817</v>
      </c>
      <c r="I27" s="5">
        <f>+'evol_his-mun_cap'!K27-'evol_his-mun_cap'!O27</f>
        <v>-7</v>
      </c>
      <c r="J27" s="10">
        <f>+'evol_his-mun_cap'!L27-'evol_his-mun_cap'!P27</f>
        <v>20032</v>
      </c>
      <c r="K27" s="13">
        <f>+J27*100/'evol_his-mun_cap'!P27</f>
        <v>93.46771183277342</v>
      </c>
      <c r="L27" s="5">
        <f>+'evol_his-mun_cap'!O27-'evol_his-mun_cap'!S27</f>
        <v>12</v>
      </c>
      <c r="M27" s="10">
        <f>+'evol_his-mun_cap'!P27-'evol_his-mun_cap'!T27</f>
        <v>1875</v>
      </c>
      <c r="N27" s="13">
        <f>+M27*100/'evol_his-mun_cap'!T27</f>
        <v>9.587360024543642</v>
      </c>
      <c r="O27" s="5">
        <f>+'evol_his-mun_cap'!C27-'evol_his-mun_cap'!S27</f>
        <v>-3</v>
      </c>
      <c r="P27" s="10">
        <f>+'evol_his-mun_cap'!D27-'evol_his-mun_cap'!T27</f>
        <v>118859</v>
      </c>
      <c r="Q27" s="13">
        <f>+P27*100/'evol_his-mun_cap'!T27</f>
        <v>607.7568134171908</v>
      </c>
    </row>
    <row r="28" spans="1:17" ht="12.75">
      <c r="A28" s="5" t="str">
        <f>+'evol_his-mun_cap'!A28</f>
        <v>Logroño</v>
      </c>
      <c r="B28" s="28" t="str">
        <f>+'evol_his-mun_cap'!B28</f>
        <v>26</v>
      </c>
      <c r="C28" s="5">
        <f>+'evol_his-mun_cap'!C28-'evol_his-mun_cap'!G28</f>
        <v>-6</v>
      </c>
      <c r="D28" s="10">
        <f>+'evol_his-mun_cap'!D28-'evol_his-mun_cap'!H28</f>
        <v>41661</v>
      </c>
      <c r="E28" s="13">
        <f>+D28*100/'evol_his-mun_cap'!H28</f>
        <v>37.53919625157686</v>
      </c>
      <c r="F28" s="5">
        <f>+'evol_his-mun_cap'!G28-'evol_his-mun_cap'!K28</f>
        <v>1</v>
      </c>
      <c r="G28" s="10">
        <f>+'evol_his-mun_cap'!H28-'evol_his-mun_cap'!L28</f>
        <v>64798</v>
      </c>
      <c r="H28" s="13">
        <f>+G28*100/'evol_his-mun_cap'!L28</f>
        <v>140.31007751937983</v>
      </c>
      <c r="I28" s="5">
        <f>+'evol_his-mun_cap'!K28-'evol_his-mun_cap'!O28</f>
        <v>-26</v>
      </c>
      <c r="J28" s="10">
        <f>+'evol_his-mun_cap'!L28-'evol_his-mun_cap'!P28</f>
        <v>26945</v>
      </c>
      <c r="K28" s="13">
        <f>+J28*100/'evol_his-mun_cap'!P28</f>
        <v>140.06861776784322</v>
      </c>
      <c r="L28" s="5">
        <f>+'evol_his-mun_cap'!O28-'evol_his-mun_cap'!S28</f>
        <v>-50</v>
      </c>
      <c r="M28" s="10">
        <f>+'evol_his-mun_cap'!P28-'evol_his-mun_cap'!T28</f>
        <v>7762</v>
      </c>
      <c r="N28" s="13">
        <f>+M28*100/'evol_his-mun_cap'!T28</f>
        <v>67.64270152505446</v>
      </c>
      <c r="O28" s="5">
        <f>+'evol_his-mun_cap'!C28-'evol_his-mun_cap'!S28</f>
        <v>-81</v>
      </c>
      <c r="P28" s="10">
        <f>+'evol_his-mun_cap'!D28-'evol_his-mun_cap'!T28</f>
        <v>141166</v>
      </c>
      <c r="Q28" s="13">
        <f>+P28*100/'evol_his-mun_cap'!T28</f>
        <v>1230.2047930283225</v>
      </c>
    </row>
    <row r="29" spans="1:17" ht="12.75">
      <c r="A29" s="5" t="str">
        <f>+'evol_his-mun_cap'!A29</f>
        <v>Lugo</v>
      </c>
      <c r="B29" s="28" t="str">
        <f>+'evol_his-mun_cap'!B29</f>
        <v>27</v>
      </c>
      <c r="C29" s="5">
        <f>+'evol_his-mun_cap'!C29-'evol_his-mun_cap'!G29</f>
        <v>-2</v>
      </c>
      <c r="D29" s="10">
        <f>+'evol_his-mun_cap'!D29-'evol_his-mun_cap'!H29</f>
        <v>24021</v>
      </c>
      <c r="E29" s="13">
        <f>+D29*100/'evol_his-mun_cap'!H29</f>
        <v>32.46695320736355</v>
      </c>
      <c r="F29" s="5">
        <f>+'evol_his-mun_cap'!G29-'evol_his-mun_cap'!K29</f>
        <v>12</v>
      </c>
      <c r="G29" s="10">
        <f>+'evol_his-mun_cap'!H29-'evol_his-mun_cap'!L29</f>
        <v>31181</v>
      </c>
      <c r="H29" s="13">
        <f>+G29*100/'evol_his-mun_cap'!L29</f>
        <v>72.8442938909006</v>
      </c>
      <c r="I29" s="5">
        <f>+'evol_his-mun_cap'!K29-'evol_his-mun_cap'!O29</f>
        <v>15</v>
      </c>
      <c r="J29" s="10">
        <f>+'evol_his-mun_cap'!L29-'evol_his-mun_cap'!P29</f>
        <v>15846</v>
      </c>
      <c r="K29" s="13">
        <f>+J29*100/'evol_his-mun_cap'!P29</f>
        <v>58.778144589932865</v>
      </c>
      <c r="L29" s="5">
        <f>+'evol_his-mun_cap'!O29-'evol_his-mun_cap'!S29</f>
        <v>-1</v>
      </c>
      <c r="M29" s="10">
        <f>+'evol_his-mun_cap'!P29-'evol_his-mun_cap'!T29</f>
        <v>5661</v>
      </c>
      <c r="N29" s="13">
        <f>+M29*100/'evol_his-mun_cap'!T29</f>
        <v>26.579960559676966</v>
      </c>
      <c r="O29" s="5">
        <f>+'evol_his-mun_cap'!C29-'evol_his-mun_cap'!S29</f>
        <v>24</v>
      </c>
      <c r="P29" s="10">
        <f>+'evol_his-mun_cap'!D29-'evol_his-mun_cap'!T29</f>
        <v>76709</v>
      </c>
      <c r="Q29" s="13">
        <f>+P29*100/'evol_his-mun_cap'!T29</f>
        <v>360.16996901117477</v>
      </c>
    </row>
    <row r="30" spans="1:17" ht="12.75">
      <c r="A30" s="5" t="str">
        <f>+'evol_his-mun_cap'!A30</f>
        <v>Madrid</v>
      </c>
      <c r="B30" s="28" t="str">
        <f>+'evol_his-mun_cap'!B30</f>
        <v>28</v>
      </c>
      <c r="C30" s="5">
        <f>+'evol_his-mun_cap'!C30-'evol_his-mun_cap'!G30</f>
        <v>0</v>
      </c>
      <c r="D30" s="10">
        <f>+'evol_his-mun_cap'!D30-'evol_his-mun_cap'!H30</f>
        <v>76741</v>
      </c>
      <c r="E30" s="13">
        <f>+D30*100/'evol_his-mun_cap'!H30</f>
        <v>2.406958950185632</v>
      </c>
      <c r="F30" s="5">
        <f>+'evol_his-mun_cap'!G30-'evol_his-mun_cap'!K30</f>
        <v>0</v>
      </c>
      <c r="G30" s="10">
        <f>+'evol_his-mun_cap'!H30-'evol_his-mun_cap'!L30</f>
        <v>2099650</v>
      </c>
      <c r="H30" s="13">
        <f>+G30*100/'evol_his-mun_cap'!L30</f>
        <v>192.86784421396467</v>
      </c>
      <c r="I30" s="5">
        <f>+'evol_his-mun_cap'!K30-'evol_his-mun_cap'!O30</f>
        <v>0</v>
      </c>
      <c r="J30" s="10">
        <f>+'evol_his-mun_cap'!L30-'evol_his-mun_cap'!P30</f>
        <v>548812</v>
      </c>
      <c r="K30" s="13">
        <f>+J30*100/'evol_his-mun_cap'!P30</f>
        <v>101.66291552048311</v>
      </c>
      <c r="L30" s="5">
        <f>+'evol_his-mun_cap'!O30-'evol_his-mun_cap'!S30</f>
        <v>0</v>
      </c>
      <c r="M30" s="10">
        <f>+'evol_his-mun_cap'!P30-'evol_his-mun_cap'!T30</f>
        <v>241409</v>
      </c>
      <c r="N30" s="13">
        <f>+M30*100/'evol_his-mun_cap'!T30</f>
        <v>80.8940909974332</v>
      </c>
      <c r="O30" s="5">
        <f>+'evol_his-mun_cap'!C30-'evol_his-mun_cap'!S30</f>
        <v>0</v>
      </c>
      <c r="P30" s="10">
        <f>+'evol_his-mun_cap'!D30-'evol_his-mun_cap'!T30</f>
        <v>2966612</v>
      </c>
      <c r="Q30" s="13">
        <f>+P30*100/'evol_his-mun_cap'!T30</f>
        <v>994.0863061529492</v>
      </c>
    </row>
    <row r="31" spans="1:17" ht="12.75">
      <c r="A31" s="5" t="str">
        <f>+'evol_his-mun_cap'!A31</f>
        <v>Málaga</v>
      </c>
      <c r="B31" s="28" t="str">
        <f>+'evol_his-mun_cap'!B31</f>
        <v>29</v>
      </c>
      <c r="C31" s="5">
        <f>+'evol_his-mun_cap'!C31-'evol_his-mun_cap'!G31</f>
        <v>0</v>
      </c>
      <c r="D31" s="10">
        <f>+'evol_his-mun_cap'!D31-'evol_his-mun_cap'!H31</f>
        <v>64779</v>
      </c>
      <c r="E31" s="13">
        <f>+D31*100/'evol_his-mun_cap'!H31</f>
        <v>12.872105569586548</v>
      </c>
      <c r="F31" s="5">
        <f>+'evol_his-mun_cap'!G31-'evol_his-mun_cap'!K31</f>
        <v>0</v>
      </c>
      <c r="G31" s="10">
        <f>+'evol_his-mun_cap'!H31-'evol_his-mun_cap'!L31</f>
        <v>265166</v>
      </c>
      <c r="H31" s="13">
        <f>+G31*100/'evol_his-mun_cap'!L31</f>
        <v>111.37450910389147</v>
      </c>
      <c r="I31" s="5">
        <f>+'evol_his-mun_cap'!K31-'evol_his-mun_cap'!O31</f>
        <v>1</v>
      </c>
      <c r="J31" s="10">
        <f>+'evol_his-mun_cap'!L31-'evol_his-mun_cap'!P31</f>
        <v>107976</v>
      </c>
      <c r="K31" s="13">
        <f>+J31*100/'evol_his-mun_cap'!P31</f>
        <v>82.98887855567256</v>
      </c>
      <c r="L31" s="5">
        <f>+'evol_his-mun_cap'!O31-'evol_his-mun_cap'!S31</f>
        <v>0</v>
      </c>
      <c r="M31" s="10">
        <f>+'evol_his-mun_cap'!P31-'evol_his-mun_cap'!T31</f>
        <v>35377</v>
      </c>
      <c r="N31" s="13">
        <f>+M31*100/'evol_his-mun_cap'!T31</f>
        <v>37.34429759743276</v>
      </c>
      <c r="O31" s="5">
        <f>+'evol_his-mun_cap'!C31-'evol_his-mun_cap'!S31</f>
        <v>1</v>
      </c>
      <c r="P31" s="10">
        <f>+'evol_his-mun_cap'!D31-'evol_his-mun_cap'!T31</f>
        <v>473298</v>
      </c>
      <c r="Q31" s="13">
        <f>+P31*100/'evol_his-mun_cap'!T31</f>
        <v>499.6178693577672</v>
      </c>
    </row>
    <row r="32" spans="1:17" ht="12.75">
      <c r="A32" s="5" t="str">
        <f>+'evol_his-mun_cap'!A32</f>
        <v>Murcia</v>
      </c>
      <c r="B32" s="28" t="str">
        <f>+'evol_his-mun_cap'!B32</f>
        <v>30</v>
      </c>
      <c r="C32" s="5">
        <f>+'evol_his-mun_cap'!C32-'evol_his-mun_cap'!G32</f>
        <v>-5</v>
      </c>
      <c r="D32" s="10">
        <f>+'evol_his-mun_cap'!D32-'evol_his-mun_cap'!H32</f>
        <v>153572</v>
      </c>
      <c r="E32" s="13">
        <f>+D32*100/'evol_his-mun_cap'!H32</f>
        <v>53.207035973266905</v>
      </c>
      <c r="F32" s="5">
        <f>+'evol_his-mun_cap'!G32-'evol_his-mun_cap'!K32</f>
        <v>4</v>
      </c>
      <c r="G32" s="10">
        <f>+'evol_his-mun_cap'!H32-'evol_his-mun_cap'!L32</f>
        <v>94900</v>
      </c>
      <c r="H32" s="13">
        <f>+G32*100/'evol_his-mun_cap'!L32</f>
        <v>48.98544889563364</v>
      </c>
      <c r="I32" s="5">
        <f>+'evol_his-mun_cap'!K32-'evol_his-mun_cap'!O32</f>
        <v>2</v>
      </c>
      <c r="J32" s="10">
        <f>+'evol_his-mun_cap'!L32-'evol_his-mun_cap'!P32</f>
        <v>82192</v>
      </c>
      <c r="K32" s="13">
        <f>+J32*100/'evol_his-mun_cap'!P32</f>
        <v>73.68902357023104</v>
      </c>
      <c r="L32" s="5">
        <f>+'evol_his-mun_cap'!O32-'evol_his-mun_cap'!S32</f>
        <v>0</v>
      </c>
      <c r="M32" s="10">
        <f>+'evol_his-mun_cap'!P32-'evol_his-mun_cap'!T32</f>
        <v>23736</v>
      </c>
      <c r="N32" s="13">
        <f>+M32*100/'evol_his-mun_cap'!T32</f>
        <v>27.033244877737662</v>
      </c>
      <c r="O32" s="5">
        <f>+'evol_his-mun_cap'!C32-'evol_his-mun_cap'!S32</f>
        <v>1</v>
      </c>
      <c r="P32" s="10">
        <f>+'evol_his-mun_cap'!D32-'evol_his-mun_cap'!T32</f>
        <v>354400</v>
      </c>
      <c r="Q32" s="13">
        <f>+P32*100/'evol_his-mun_cap'!T32</f>
        <v>403.63085543774133</v>
      </c>
    </row>
    <row r="33" spans="1:17" ht="12.75">
      <c r="A33" s="5" t="str">
        <f>+'evol_his-mun_cap'!A33</f>
        <v>Pamplona/Iruña</v>
      </c>
      <c r="B33" s="28" t="str">
        <f>+'evol_his-mun_cap'!B33</f>
        <v>31</v>
      </c>
      <c r="C33" s="5">
        <f>+'evol_his-mun_cap'!C33-'evol_his-mun_cap'!G33</f>
        <v>7</v>
      </c>
      <c r="D33" s="10">
        <f>+'evol_his-mun_cap'!D33-'evol_his-mun_cap'!H33</f>
        <v>14806</v>
      </c>
      <c r="E33" s="13">
        <f>+D33*100/'evol_his-mun_cap'!H33</f>
        <v>8.085143562355974</v>
      </c>
      <c r="F33" s="5">
        <f>+'evol_his-mun_cap'!G33-'evol_his-mun_cap'!K33</f>
        <v>-7</v>
      </c>
      <c r="G33" s="10">
        <f>+'evol_his-mun_cap'!H33-'evol_his-mun_cap'!L33</f>
        <v>121938</v>
      </c>
      <c r="H33" s="13">
        <f>+G33*100/'evol_his-mun_cap'!L33</f>
        <v>199.28417336732693</v>
      </c>
      <c r="I33" s="5">
        <f>+'evol_his-mun_cap'!K33-'evol_his-mun_cap'!O33</f>
        <v>-5</v>
      </c>
      <c r="J33" s="10">
        <f>+'evol_his-mun_cap'!L33-'evol_his-mun_cap'!P33</f>
        <v>32302</v>
      </c>
      <c r="K33" s="13">
        <f>+J33*100/'evol_his-mun_cap'!P33</f>
        <v>111.82579796441182</v>
      </c>
      <c r="L33" s="5">
        <f>+'evol_his-mun_cap'!O33-'evol_his-mun_cap'!S33</f>
        <v>4</v>
      </c>
      <c r="M33" s="10">
        <f>+'evol_his-mun_cap'!P33-'evol_his-mun_cap'!T33</f>
        <v>5990</v>
      </c>
      <c r="N33" s="13">
        <f>+M33*100/'evol_his-mun_cap'!T33</f>
        <v>26.1617749825297</v>
      </c>
      <c r="O33" s="5">
        <f>+'evol_his-mun_cap'!C33-'evol_his-mun_cap'!S33</f>
        <v>-1</v>
      </c>
      <c r="P33" s="10">
        <f>+'evol_his-mun_cap'!D33-'evol_his-mun_cap'!T33</f>
        <v>175036</v>
      </c>
      <c r="Q33" s="13">
        <f>+P33*100/'evol_his-mun_cap'!T33</f>
        <v>764.4828791055206</v>
      </c>
    </row>
    <row r="34" spans="1:17" ht="12.75">
      <c r="A34" s="5" t="str">
        <f>+'evol_his-mun_cap'!A34</f>
        <v>Ourense</v>
      </c>
      <c r="B34" s="28" t="str">
        <f>+'evol_his-mun_cap'!B34</f>
        <v>32</v>
      </c>
      <c r="C34" s="5">
        <f>+'evol_his-mun_cap'!C34-'evol_his-mun_cap'!G34</f>
        <v>6</v>
      </c>
      <c r="D34" s="10">
        <f>+'evol_his-mun_cap'!D34-'evol_his-mun_cap'!H34</f>
        <v>11917</v>
      </c>
      <c r="E34" s="13">
        <f>+D34*100/'evol_his-mun_cap'!H34</f>
        <v>12.402560233126918</v>
      </c>
      <c r="F34" s="5">
        <f>+'evol_his-mun_cap'!G34-'evol_his-mun_cap'!K34</f>
        <v>-32</v>
      </c>
      <c r="G34" s="10">
        <f>+'evol_his-mun_cap'!H34-'evol_his-mun_cap'!L34</f>
        <v>67688</v>
      </c>
      <c r="H34" s="13">
        <f>+G34*100/'evol_his-mun_cap'!L34</f>
        <v>238.3632073810614</v>
      </c>
      <c r="I34" s="5">
        <f>+'evol_his-mun_cap'!K34-'evol_his-mun_cap'!O34</f>
        <v>-23</v>
      </c>
      <c r="J34" s="10">
        <f>+'evol_his-mun_cap'!L34-'evol_his-mun_cap'!P34</f>
        <v>13203</v>
      </c>
      <c r="K34" s="13">
        <f>+J34*100/'evol_his-mun_cap'!P34</f>
        <v>86.89614321442674</v>
      </c>
      <c r="L34" s="5">
        <f>+'evol_his-mun_cap'!O34-'evol_his-mun_cap'!S34</f>
        <v>-32</v>
      </c>
      <c r="M34" s="10">
        <f>+'evol_his-mun_cap'!P34-'evol_his-mun_cap'!T34</f>
        <v>4419</v>
      </c>
      <c r="N34" s="13">
        <f>+M34*100/'evol_his-mun_cap'!T34</f>
        <v>41.011600928074245</v>
      </c>
      <c r="O34" s="5">
        <f>+'evol_his-mun_cap'!C34-'evol_his-mun_cap'!S34</f>
        <v>-81</v>
      </c>
      <c r="P34" s="10">
        <f>+'evol_his-mun_cap'!D34-'evol_his-mun_cap'!T34</f>
        <v>97227</v>
      </c>
      <c r="Q34" s="13">
        <f>+P34*100/'evol_his-mun_cap'!T34</f>
        <v>902.3387470997679</v>
      </c>
    </row>
    <row r="35" spans="1:17" ht="12.75">
      <c r="A35" s="5" t="str">
        <f>+'evol_his-mun_cap'!A35</f>
        <v>Oviedo</v>
      </c>
      <c r="B35" s="28" t="str">
        <f>+'evol_his-mun_cap'!B35</f>
        <v>33</v>
      </c>
      <c r="C35" s="5">
        <f>+'evol_his-mun_cap'!C35-'evol_his-mun_cap'!G35</f>
        <v>-1</v>
      </c>
      <c r="D35" s="10">
        <f>+'evol_his-mun_cap'!D35-'evol_his-mun_cap'!H35</f>
        <v>35268</v>
      </c>
      <c r="E35" s="13">
        <f>+D35*100/'evol_his-mun_cap'!H35</f>
        <v>18.550096516465658</v>
      </c>
      <c r="F35" s="5">
        <f>+'evol_his-mun_cap'!G35-'evol_his-mun_cap'!K35</f>
        <v>-1</v>
      </c>
      <c r="G35" s="10">
        <f>+'evol_his-mun_cap'!H35-'evol_his-mun_cap'!L35</f>
        <v>107575</v>
      </c>
      <c r="H35" s="13">
        <f>+G35*100/'evol_his-mun_cap'!L35</f>
        <v>130.31811794349954</v>
      </c>
      <c r="I35" s="5">
        <f>+'evol_his-mun_cap'!K35-'evol_his-mun_cap'!O35</f>
        <v>4</v>
      </c>
      <c r="J35" s="10">
        <f>+'evol_his-mun_cap'!L35-'evol_his-mun_cap'!P35</f>
        <v>34445</v>
      </c>
      <c r="K35" s="13">
        <f>+J35*100/'evol_his-mun_cap'!P35</f>
        <v>71.60676049310854</v>
      </c>
      <c r="L35" s="5">
        <f>+'evol_his-mun_cap'!O35-'evol_his-mun_cap'!S35</f>
        <v>-1</v>
      </c>
      <c r="M35" s="10">
        <f>+'evol_his-mun_cap'!P35-'evol_his-mun_cap'!T35</f>
        <v>19878</v>
      </c>
      <c r="N35" s="13">
        <f>+M35*100/'evol_his-mun_cap'!T35</f>
        <v>70.42692648361381</v>
      </c>
      <c r="O35" s="5">
        <f>+'evol_his-mun_cap'!C35-'evol_his-mun_cap'!S35</f>
        <v>1</v>
      </c>
      <c r="P35" s="10">
        <f>+'evol_his-mun_cap'!D35-'evol_his-mun_cap'!T35</f>
        <v>197166</v>
      </c>
      <c r="Q35" s="13">
        <f>+P35*100/'evol_his-mun_cap'!T35</f>
        <v>698.5509300265721</v>
      </c>
    </row>
    <row r="36" spans="1:17" ht="12.75">
      <c r="A36" s="5" t="str">
        <f>+'evol_his-mun_cap'!A36</f>
        <v>Palencia</v>
      </c>
      <c r="B36" s="28" t="str">
        <f>+'evol_his-mun_cap'!B36</f>
        <v>34</v>
      </c>
      <c r="C36" s="5">
        <f>+'evol_his-mun_cap'!C36-'evol_his-mun_cap'!G36</f>
        <v>21</v>
      </c>
      <c r="D36" s="10">
        <f>+'evol_his-mun_cap'!D36-'evol_his-mun_cap'!H36</f>
        <v>7472</v>
      </c>
      <c r="E36" s="13">
        <f>+D36*100/'evol_his-mun_cap'!H36</f>
        <v>10.086393088552915</v>
      </c>
      <c r="F36" s="5">
        <f>+'evol_his-mun_cap'!G36-'evol_his-mun_cap'!K36</f>
        <v>-3</v>
      </c>
      <c r="G36" s="10">
        <f>+'evol_his-mun_cap'!H36-'evol_his-mun_cap'!L36</f>
        <v>39797</v>
      </c>
      <c r="H36" s="13">
        <f>+G36*100/'evol_his-mun_cap'!L36</f>
        <v>116.08377329871948</v>
      </c>
      <c r="I36" s="5">
        <f>+'evol_his-mun_cap'!K36-'evol_his-mun_cap'!O36</f>
        <v>-33</v>
      </c>
      <c r="J36" s="10">
        <f>+'evol_his-mun_cap'!L36-'evol_his-mun_cap'!P36</f>
        <v>18343</v>
      </c>
      <c r="K36" s="13">
        <f>+J36*100/'evol_his-mun_cap'!P36</f>
        <v>115.07528230865746</v>
      </c>
      <c r="L36" s="5">
        <f>+'evol_his-mun_cap'!O36-'evol_his-mun_cap'!S36</f>
        <v>-1</v>
      </c>
      <c r="M36" s="10">
        <f>+'evol_his-mun_cap'!P36-'evol_his-mun_cap'!T36</f>
        <v>2814</v>
      </c>
      <c r="N36" s="13">
        <f>+M36*100/'evol_his-mun_cap'!T36</f>
        <v>21.438366600639952</v>
      </c>
      <c r="O36" s="5">
        <f>+'evol_his-mun_cap'!C36-'evol_his-mun_cap'!S36</f>
        <v>-16</v>
      </c>
      <c r="P36" s="10">
        <f>+'evol_his-mun_cap'!D36-'evol_his-mun_cap'!T36</f>
        <v>68426</v>
      </c>
      <c r="Q36" s="13">
        <f>+P36*100/'evol_his-mun_cap'!T36</f>
        <v>521.3012341916806</v>
      </c>
    </row>
    <row r="37" spans="1:17" ht="12.75">
      <c r="A37" s="5" t="str">
        <f>+'evol_his-mun_cap'!A37</f>
        <v>Palmas de Gran Canaria (Las)</v>
      </c>
      <c r="B37" s="28" t="str">
        <f>+'evol_his-mun_cap'!B37</f>
        <v>35</v>
      </c>
      <c r="C37" s="5">
        <f>+'evol_his-mun_cap'!C37-'evol_his-mun_cap'!G37</f>
        <v>1</v>
      </c>
      <c r="D37" s="10">
        <f>+'evol_his-mun_cap'!D37-'evol_his-mun_cap'!H37</f>
        <v>16889</v>
      </c>
      <c r="E37" s="13">
        <f>+D37*100/'evol_his-mun_cap'!H37</f>
        <v>4.608763992206389</v>
      </c>
      <c r="F37" s="5">
        <f>+'evol_his-mun_cap'!G37-'evol_his-mun_cap'!K37</f>
        <v>-3</v>
      </c>
      <c r="G37" s="10">
        <f>+'evol_his-mun_cap'!H37-'evol_his-mun_cap'!L37</f>
        <v>246859</v>
      </c>
      <c r="H37" s="13">
        <f>+G37*100/'evol_his-mun_cap'!L37</f>
        <v>206.41247543793637</v>
      </c>
      <c r="I37" s="5">
        <f>+'evol_his-mun_cap'!K37-'evol_his-mun_cap'!O37</f>
        <v>-11</v>
      </c>
      <c r="J37" s="10">
        <f>+'evol_his-mun_cap'!L37-'evol_his-mun_cap'!P37</f>
        <v>75078</v>
      </c>
      <c r="K37" s="13">
        <f>+J37*100/'evol_his-mun_cap'!P37</f>
        <v>168.6501785834625</v>
      </c>
      <c r="L37" s="5">
        <f>+'evol_his-mun_cap'!O37-'evol_his-mun_cap'!S37</f>
        <v>-62</v>
      </c>
      <c r="M37" s="10">
        <f>+'evol_his-mun_cap'!P37-'evol_his-mun_cap'!T37</f>
        <v>30284</v>
      </c>
      <c r="N37" s="13">
        <f>+M37*100/'evol_his-mun_cap'!T37</f>
        <v>212.77313286025435</v>
      </c>
      <c r="O37" s="5">
        <f>+'evol_his-mun_cap'!C37-'evol_his-mun_cap'!S37</f>
        <v>-75</v>
      </c>
      <c r="P37" s="10">
        <f>+'evol_his-mun_cap'!D37-'evol_his-mun_cap'!T37</f>
        <v>369110</v>
      </c>
      <c r="Q37" s="13">
        <f>+P37*100/'evol_his-mun_cap'!T37</f>
        <v>2593.3394224689105</v>
      </c>
    </row>
    <row r="38" spans="1:17" ht="12.75">
      <c r="A38" s="5" t="str">
        <f>+'evol_his-mun_cap'!A38</f>
        <v>Pontevedra</v>
      </c>
      <c r="B38" s="28" t="str">
        <f>+'evol_his-mun_cap'!B38</f>
        <v>36</v>
      </c>
      <c r="C38" s="5">
        <f>+'evol_his-mun_cap'!C38-'evol_his-mun_cap'!G38</f>
        <v>11</v>
      </c>
      <c r="D38" s="10">
        <f>+'evol_his-mun_cap'!D38-'evol_his-mun_cap'!H38</f>
        <v>17263</v>
      </c>
      <c r="E38" s="13">
        <f>+D38*100/'evol_his-mun_cap'!H38</f>
        <v>26.502602207654636</v>
      </c>
      <c r="F38" s="5">
        <f>+'evol_his-mun_cap'!G38-'evol_his-mun_cap'!K38</f>
        <v>11</v>
      </c>
      <c r="G38" s="10">
        <f>+'evol_his-mun_cap'!H38-'evol_his-mun_cap'!L38</f>
        <v>28169</v>
      </c>
      <c r="H38" s="13">
        <f>+G38*100/'evol_his-mun_cap'!L38</f>
        <v>76.19833369400563</v>
      </c>
      <c r="I38" s="5">
        <f>+'evol_his-mun_cap'!K38-'evol_his-mun_cap'!O38</f>
        <v>3</v>
      </c>
      <c r="J38" s="10">
        <f>+'evol_his-mun_cap'!L38-'evol_his-mun_cap'!P38</f>
        <v>14638</v>
      </c>
      <c r="K38" s="13">
        <f>+J38*100/'evol_his-mun_cap'!P38</f>
        <v>65.55306762203314</v>
      </c>
      <c r="L38" s="5">
        <f>+'evol_his-mun_cap'!O38-'evol_his-mun_cap'!S38</f>
        <v>-287</v>
      </c>
      <c r="M38" s="10">
        <f>+'evol_his-mun_cap'!P38-'evol_his-mun_cap'!T38</f>
        <v>15612</v>
      </c>
      <c r="N38" s="13">
        <f>+M38*100/'evol_his-mun_cap'!T38</f>
        <v>232.39059243822567</v>
      </c>
      <c r="O38" s="5">
        <f>+'evol_his-mun_cap'!C38-'evol_his-mun_cap'!S38</f>
        <v>-262</v>
      </c>
      <c r="P38" s="10">
        <f>+'evol_his-mun_cap'!D38-'evol_his-mun_cap'!T38</f>
        <v>75682</v>
      </c>
      <c r="Q38" s="13">
        <f>+P38*100/'evol_his-mun_cap'!T38</f>
        <v>1126.5555224769278</v>
      </c>
    </row>
    <row r="39" spans="1:17" ht="12.75">
      <c r="A39" s="5" t="str">
        <f>+'evol_his-mun_cap'!A39</f>
        <v>Salamanca</v>
      </c>
      <c r="B39" s="28" t="str">
        <f>+'evol_his-mun_cap'!B39</f>
        <v>37</v>
      </c>
      <c r="C39" s="5">
        <f>+'evol_his-mun_cap'!C39-'evol_his-mun_cap'!G39</f>
        <v>12</v>
      </c>
      <c r="D39" s="10">
        <f>+'evol_his-mun_cap'!D39-'evol_his-mun_cap'!H39</f>
        <v>-13659</v>
      </c>
      <c r="E39" s="13">
        <f>+D39*100/'evol_his-mun_cap'!H39</f>
        <v>-8.172631049894992</v>
      </c>
      <c r="F39" s="5">
        <f>+'evol_his-mun_cap'!G39-'evol_his-mun_cap'!K39</f>
        <v>2</v>
      </c>
      <c r="G39" s="10">
        <f>+'evol_his-mun_cap'!H39-'evol_his-mun_cap'!L39</f>
        <v>95259</v>
      </c>
      <c r="H39" s="13">
        <f>+G39*100/'evol_his-mun_cap'!L39</f>
        <v>132.5397929652716</v>
      </c>
      <c r="I39" s="5">
        <f>+'evol_his-mun_cap'!K39-'evol_his-mun_cap'!O39</f>
        <v>-15</v>
      </c>
      <c r="J39" s="10">
        <f>+'evol_his-mun_cap'!L39-'evol_his-mun_cap'!P39</f>
        <v>46182</v>
      </c>
      <c r="K39" s="13">
        <f>+J39*100/'evol_his-mun_cap'!P39</f>
        <v>179.76644608797199</v>
      </c>
      <c r="L39" s="5">
        <f>+'evol_his-mun_cap'!O39-'evol_his-mun_cap'!S39</f>
        <v>-30</v>
      </c>
      <c r="M39" s="10">
        <f>+'evol_his-mun_cap'!P39-'evol_his-mun_cap'!T39</f>
        <v>9784</v>
      </c>
      <c r="N39" s="13">
        <f>+M39*100/'evol_his-mun_cap'!T39</f>
        <v>61.511379353703006</v>
      </c>
      <c r="O39" s="5">
        <f>+'evol_his-mun_cap'!C39-'evol_his-mun_cap'!S39</f>
        <v>-31</v>
      </c>
      <c r="P39" s="10">
        <f>+'evol_his-mun_cap'!D39-'evol_his-mun_cap'!T39</f>
        <v>137566</v>
      </c>
      <c r="Q39" s="13">
        <f>+P39*100/'evol_his-mun_cap'!T39</f>
        <v>864.8686030428769</v>
      </c>
    </row>
    <row r="40" spans="1:17" ht="12.75">
      <c r="A40" s="5" t="str">
        <f>+'evol_his-mun_cap'!A40</f>
        <v>Santa Cruz de Tenerife</v>
      </c>
      <c r="B40" s="28" t="str">
        <f>+'evol_his-mun_cap'!B40</f>
        <v>38</v>
      </c>
      <c r="C40" s="5">
        <f>+'evol_his-mun_cap'!C40-'evol_his-mun_cap'!G40</f>
        <v>1</v>
      </c>
      <c r="D40" s="10">
        <f>+'evol_his-mun_cap'!D40-'evol_his-mun_cap'!H40</f>
        <v>31487</v>
      </c>
      <c r="E40" s="13">
        <f>+D40*100/'evol_his-mun_cap'!H40</f>
        <v>16.50400452868165</v>
      </c>
      <c r="F40" s="5">
        <f>+'evol_his-mun_cap'!G40-'evol_his-mun_cap'!K40</f>
        <v>-5</v>
      </c>
      <c r="G40" s="10">
        <f>+'evol_his-mun_cap'!H40-'evol_his-mun_cap'!L40</f>
        <v>118426</v>
      </c>
      <c r="H40" s="13">
        <f>+G40*100/'evol_his-mun_cap'!L40</f>
        <v>163.6667680145941</v>
      </c>
      <c r="I40" s="5">
        <f>+'evol_his-mun_cap'!K40-'evol_his-mun_cap'!O40</f>
        <v>2</v>
      </c>
      <c r="J40" s="10">
        <f>+'evol_his-mun_cap'!L40-'evol_his-mun_cap'!P40</f>
        <v>33939</v>
      </c>
      <c r="K40" s="13">
        <f>+J40*100/'evol_his-mun_cap'!P40</f>
        <v>88.33910304797105</v>
      </c>
      <c r="L40" s="5">
        <f>+'evol_his-mun_cap'!O40-'evol_his-mun_cap'!S40</f>
        <v>-61</v>
      </c>
      <c r="M40" s="10">
        <f>+'evol_his-mun_cap'!P40-'evol_his-mun_cap'!T40</f>
        <v>24273</v>
      </c>
      <c r="N40" s="13">
        <f>+M40*100/'evol_his-mun_cap'!T40</f>
        <v>171.5891418068712</v>
      </c>
      <c r="O40" s="5">
        <f>+'evol_his-mun_cap'!C40-'evol_his-mun_cap'!S40</f>
        <v>-63</v>
      </c>
      <c r="P40" s="10">
        <f>+'evol_his-mun_cap'!D40-'evol_his-mun_cap'!T40</f>
        <v>208125</v>
      </c>
      <c r="Q40" s="13">
        <f>+P40*100/'evol_his-mun_cap'!T40</f>
        <v>1471.2639615438993</v>
      </c>
    </row>
    <row r="41" spans="1:17" ht="12.75">
      <c r="A41" s="5" t="str">
        <f>+'evol_his-mun_cap'!A41</f>
        <v>Santander</v>
      </c>
      <c r="B41" s="28" t="str">
        <f>+'evol_his-mun_cap'!B41</f>
        <v>39</v>
      </c>
      <c r="C41" s="5">
        <f>+'evol_his-mun_cap'!C41-'evol_his-mun_cap'!G41</f>
        <v>11</v>
      </c>
      <c r="D41" s="10">
        <f>+'evol_his-mun_cap'!D41-'evol_his-mun_cap'!H41</f>
        <v>-407</v>
      </c>
      <c r="E41" s="13">
        <f>+D41*100/'evol_his-mun_cap'!H41</f>
        <v>-0.22569983585466483</v>
      </c>
      <c r="F41" s="5">
        <f>+'evol_his-mun_cap'!G41-'evol_his-mun_cap'!K41</f>
        <v>8</v>
      </c>
      <c r="G41" s="10">
        <f>+'evol_his-mun_cap'!H41-'evol_his-mun_cap'!L41</f>
        <v>78535</v>
      </c>
      <c r="H41" s="13">
        <f>+G41*100/'evol_his-mun_cap'!L41</f>
        <v>77.15167054709066</v>
      </c>
      <c r="I41" s="5">
        <f>+'evol_his-mun_cap'!K41-'evol_his-mun_cap'!O41</f>
        <v>0</v>
      </c>
      <c r="J41" s="10">
        <f>+'evol_his-mun_cap'!L41-'evol_his-mun_cap'!P41</f>
        <v>47099</v>
      </c>
      <c r="K41" s="13">
        <f>+J41*100/'evol_his-mun_cap'!P41</f>
        <v>86.11365049182726</v>
      </c>
      <c r="L41" s="5">
        <f>+'evol_his-mun_cap'!O41-'evol_his-mun_cap'!S41</f>
        <v>0</v>
      </c>
      <c r="M41" s="10">
        <f>+'evol_his-mun_cap'!P41-'evol_his-mun_cap'!T41</f>
        <v>24492</v>
      </c>
      <c r="N41" s="13">
        <f>+M41*100/'evol_his-mun_cap'!T41</f>
        <v>81.09396728693464</v>
      </c>
      <c r="O41" s="5">
        <f>+'evol_his-mun_cap'!C41-'evol_his-mun_cap'!S41</f>
        <v>19</v>
      </c>
      <c r="P41" s="10">
        <f>+'evol_his-mun_cap'!D41-'evol_his-mun_cap'!T41</f>
        <v>149719</v>
      </c>
      <c r="Q41" s="13">
        <f>+P41*100/'evol_his-mun_cap'!T41</f>
        <v>495.72544864578504</v>
      </c>
    </row>
    <row r="42" spans="1:17" ht="12.75">
      <c r="A42" s="5" t="str">
        <f>+'evol_his-mun_cap'!A42</f>
        <v>Segovia</v>
      </c>
      <c r="B42" s="28" t="str">
        <f>+'evol_his-mun_cap'!B42</f>
        <v>40</v>
      </c>
      <c r="C42" s="5">
        <f>+'evol_his-mun_cap'!C42-'evol_his-mun_cap'!G42</f>
        <v>38</v>
      </c>
      <c r="D42" s="10">
        <f>+'evol_his-mun_cap'!D42-'evol_his-mun_cap'!H42</f>
        <v>1983</v>
      </c>
      <c r="E42" s="13">
        <f>+D42*100/'evol_his-mun_cap'!H42</f>
        <v>3.724853015759716</v>
      </c>
      <c r="F42" s="5">
        <f>+'evol_his-mun_cap'!G42-'evol_his-mun_cap'!K42</f>
        <v>-4</v>
      </c>
      <c r="G42" s="10">
        <f>+'evol_his-mun_cap'!H42-'evol_his-mun_cap'!L42</f>
        <v>28260</v>
      </c>
      <c r="H42" s="13">
        <f>+G42*100/'evol_his-mun_cap'!L42</f>
        <v>113.14409256515995</v>
      </c>
      <c r="I42" s="5">
        <f>+'evol_his-mun_cap'!K42-'evol_his-mun_cap'!O42</f>
        <v>-14</v>
      </c>
      <c r="J42" s="10">
        <f>+'evol_his-mun_cap'!L42-'evol_his-mun_cap'!P42</f>
        <v>10430</v>
      </c>
      <c r="K42" s="13">
        <f>+J42*100/'evol_his-mun_cap'!P42</f>
        <v>71.69863202034784</v>
      </c>
      <c r="L42" s="5">
        <f>+'evol_his-mun_cap'!O42-'evol_his-mun_cap'!S42</f>
        <v>-49</v>
      </c>
      <c r="M42" s="10">
        <f>+'evol_his-mun_cap'!P42-'evol_his-mun_cap'!T42</f>
        <v>4351</v>
      </c>
      <c r="N42" s="13">
        <f>+M42*100/'evol_his-mun_cap'!T42</f>
        <v>42.67359748921145</v>
      </c>
      <c r="O42" s="5">
        <f>+'evol_his-mun_cap'!C42-'evol_his-mun_cap'!S42</f>
        <v>-29</v>
      </c>
      <c r="P42" s="10">
        <f>+'evol_his-mun_cap'!D42-'evol_his-mun_cap'!T42</f>
        <v>45024</v>
      </c>
      <c r="Q42" s="13">
        <f>+P42*100/'evol_his-mun_cap'!T42</f>
        <v>441.58493526873286</v>
      </c>
    </row>
    <row r="43" spans="1:17" ht="12.75">
      <c r="A43" s="5" t="str">
        <f>+'evol_his-mun_cap'!A43</f>
        <v>Sevilla</v>
      </c>
      <c r="B43" s="28" t="str">
        <f>+'evol_his-mun_cap'!B43</f>
        <v>41</v>
      </c>
      <c r="C43" s="5">
        <f>+'evol_his-mun_cap'!C43-'evol_his-mun_cap'!G43</f>
        <v>0</v>
      </c>
      <c r="D43" s="10">
        <f>+'evol_his-mun_cap'!D43-'evol_his-mun_cap'!H43</f>
        <v>49188</v>
      </c>
      <c r="E43" s="13">
        <f>+D43*100/'evol_his-mun_cap'!H43</f>
        <v>7.5230219337353725</v>
      </c>
      <c r="F43" s="5">
        <f>+'evol_his-mun_cap'!G43-'evol_his-mun_cap'!K43</f>
        <v>0</v>
      </c>
      <c r="G43" s="10">
        <f>+'evol_his-mun_cap'!H43-'evol_his-mun_cap'!L43</f>
        <v>341710</v>
      </c>
      <c r="H43" s="13">
        <f>+G43*100/'evol_his-mun_cap'!L43</f>
        <v>109.4792757983231</v>
      </c>
      <c r="I43" s="5">
        <f>+'evol_his-mun_cap'!K43-'evol_his-mun_cap'!O43</f>
        <v>0</v>
      </c>
      <c r="J43" s="10">
        <f>+'evol_his-mun_cap'!L43-'evol_his-mun_cap'!P43</f>
        <v>163808</v>
      </c>
      <c r="K43" s="13">
        <f>+J43*100/'evol_his-mun_cap'!P43</f>
        <v>110.44601018103361</v>
      </c>
      <c r="L43" s="5">
        <f>+'evol_his-mun_cap'!O43-'evol_his-mun_cap'!S43</f>
        <v>1</v>
      </c>
      <c r="M43" s="10">
        <f>+'evol_his-mun_cap'!P43-'evol_his-mun_cap'!T43</f>
        <v>30017</v>
      </c>
      <c r="N43" s="13">
        <f>+M43*100/'evol_his-mun_cap'!T43</f>
        <v>25.37405535173883</v>
      </c>
      <c r="O43" s="5">
        <f>+'evol_his-mun_cap'!C43-'evol_his-mun_cap'!S43</f>
        <v>1</v>
      </c>
      <c r="P43" s="10">
        <f>+'evol_his-mun_cap'!D43-'evol_his-mun_cap'!T43</f>
        <v>584723</v>
      </c>
      <c r="Q43" s="13">
        <f>+P43*100/'evol_his-mun_cap'!T43</f>
        <v>494.2797004175895</v>
      </c>
    </row>
    <row r="44" spans="1:17" ht="12.75">
      <c r="A44" s="5" t="str">
        <f>+'evol_his-mun_cap'!A44</f>
        <v>Soria</v>
      </c>
      <c r="B44" s="28" t="str">
        <f>+'evol_his-mun_cap'!B44</f>
        <v>42</v>
      </c>
      <c r="C44" s="5">
        <f>+'evol_his-mun_cap'!C44-'evol_his-mun_cap'!G44</f>
        <v>34</v>
      </c>
      <c r="D44" s="10">
        <f>+'evol_his-mun_cap'!D44-'evol_his-mun_cap'!H44</f>
        <v>7948</v>
      </c>
      <c r="E44" s="13">
        <f>+D44*100/'evol_his-mun_cap'!H44</f>
        <v>24.807266144386528</v>
      </c>
      <c r="F44" s="5">
        <f>+'evol_his-mun_cap'!G44-'evol_his-mun_cap'!K44</f>
        <v>-106</v>
      </c>
      <c r="G44" s="10">
        <f>+'evol_his-mun_cap'!H44-'evol_his-mun_cap'!L44</f>
        <v>18985</v>
      </c>
      <c r="H44" s="13">
        <f>+G44*100/'evol_his-mun_cap'!L44</f>
        <v>145.43434962463613</v>
      </c>
      <c r="I44" s="5">
        <f>+'evol_his-mun_cap'!K44-'evol_his-mun_cap'!O44</f>
        <v>-150</v>
      </c>
      <c r="J44" s="10">
        <f>+'evol_his-mun_cap'!L44-'evol_his-mun_cap'!P44</f>
        <v>5903</v>
      </c>
      <c r="K44" s="13">
        <f>+J44*100/'evol_his-mun_cap'!P44</f>
        <v>82.54789539924487</v>
      </c>
      <c r="L44" s="5">
        <f>+'evol_his-mun_cap'!O44-'evol_his-mun_cap'!S44</f>
        <v>-58</v>
      </c>
      <c r="M44" s="10">
        <f>+'evol_his-mun_cap'!P44-'evol_his-mun_cap'!T44</f>
        <v>1387</v>
      </c>
      <c r="N44" s="13">
        <f>+M44*100/'evol_his-mun_cap'!T44</f>
        <v>24.063150589868147</v>
      </c>
      <c r="O44" s="5">
        <f>+'evol_his-mun_cap'!C44-'evol_his-mun_cap'!S44</f>
        <v>-280</v>
      </c>
      <c r="P44" s="10">
        <f>+'evol_his-mun_cap'!D44-'evol_his-mun_cap'!T44</f>
        <v>34223</v>
      </c>
      <c r="Q44" s="13">
        <f>+P44*100/'evol_his-mun_cap'!T44</f>
        <v>593.736988202637</v>
      </c>
    </row>
    <row r="45" spans="1:17" ht="12.75">
      <c r="A45" s="5" t="str">
        <f>+'evol_his-mun_cap'!A45</f>
        <v>Tarragona</v>
      </c>
      <c r="B45" s="28" t="str">
        <f>+'evol_his-mun_cap'!B45</f>
        <v>43</v>
      </c>
      <c r="C45" s="5">
        <f>+'evol_his-mun_cap'!C45-'evol_his-mun_cap'!G45</f>
        <v>0</v>
      </c>
      <c r="D45" s="10">
        <f>+'evol_his-mun_cap'!D45-'evol_his-mun_cap'!H45</f>
        <v>22396</v>
      </c>
      <c r="E45" s="13">
        <f>+D45*100/'evol_his-mun_cap'!H45</f>
        <v>20.052108981188837</v>
      </c>
      <c r="F45" s="5">
        <f>+'evol_his-mun_cap'!G45-'evol_his-mun_cap'!K45</f>
        <v>-17</v>
      </c>
      <c r="G45" s="10">
        <f>+'evol_his-mun_cap'!H45-'evol_his-mun_cap'!L45</f>
        <v>76041</v>
      </c>
      <c r="H45" s="13">
        <f>+G45*100/'evol_his-mun_cap'!L45</f>
        <v>213.31070466786355</v>
      </c>
      <c r="I45" s="5">
        <f>+'evol_his-mun_cap'!K45-'evol_his-mun_cap'!O45</f>
        <v>14</v>
      </c>
      <c r="J45" s="10">
        <f>+'evol_his-mun_cap'!L45-'evol_his-mun_cap'!P45</f>
        <v>12225</v>
      </c>
      <c r="K45" s="13">
        <f>+J45*100/'evol_his-mun_cap'!P45</f>
        <v>52.192289629851004</v>
      </c>
      <c r="L45" s="5">
        <f>+'evol_his-mun_cap'!O45-'evol_his-mun_cap'!S45</f>
        <v>-3</v>
      </c>
      <c r="M45" s="10">
        <f>+'evol_his-mun_cap'!P45-'evol_his-mun_cap'!T45</f>
        <v>4990</v>
      </c>
      <c r="N45" s="13">
        <f>+M45*100/'evol_his-mun_cap'!T45</f>
        <v>27.07101394238594</v>
      </c>
      <c r="O45" s="5">
        <f>+'evol_his-mun_cap'!C45-'evol_his-mun_cap'!S45</f>
        <v>-6</v>
      </c>
      <c r="P45" s="10">
        <f>+'evol_his-mun_cap'!D45-'evol_his-mun_cap'!T45</f>
        <v>115652</v>
      </c>
      <c r="Q45" s="13">
        <f>+P45*100/'evol_his-mun_cap'!T45</f>
        <v>627.4182173276189</v>
      </c>
    </row>
    <row r="46" spans="1:17" ht="12.75">
      <c r="A46" s="5" t="str">
        <f>+'evol_his-mun_cap'!A46</f>
        <v>Teruel</v>
      </c>
      <c r="B46" s="28" t="str">
        <f>+'evol_his-mun_cap'!B46</f>
        <v>44</v>
      </c>
      <c r="C46" s="5">
        <f>+'evol_his-mun_cap'!C46-'evol_his-mun_cap'!G46</f>
        <v>41</v>
      </c>
      <c r="D46" s="10">
        <f>+'evol_his-mun_cap'!D46-'evol_his-mun_cap'!H46</f>
        <v>7063</v>
      </c>
      <c r="E46" s="13">
        <f>+D46*100/'evol_his-mun_cap'!H46</f>
        <v>25.023914968999115</v>
      </c>
      <c r="F46" s="5">
        <f>+'evol_his-mun_cap'!G46-'evol_his-mun_cap'!K46</f>
        <v>-23</v>
      </c>
      <c r="G46" s="10">
        <f>+'evol_his-mun_cap'!H46-'evol_his-mun_cap'!L46</f>
        <v>12053</v>
      </c>
      <c r="H46" s="13">
        <f>+G46*100/'evol_his-mun_cap'!L46</f>
        <v>74.5300519416275</v>
      </c>
      <c r="I46" s="5">
        <f>+'evol_his-mun_cap'!K46-'evol_his-mun_cap'!O46</f>
        <v>-10</v>
      </c>
      <c r="J46" s="10">
        <f>+'evol_his-mun_cap'!L46-'evol_his-mun_cap'!P46</f>
        <v>5375</v>
      </c>
      <c r="K46" s="13">
        <f>+J46*100/'evol_his-mun_cap'!P46</f>
        <v>49.78234694822636</v>
      </c>
      <c r="L46" s="5">
        <f>+'evol_his-mun_cap'!O46-'evol_his-mun_cap'!S46</f>
        <v>49</v>
      </c>
      <c r="M46" s="10">
        <f>+'evol_his-mun_cap'!P46-'evol_his-mun_cap'!T46</f>
        <v>365</v>
      </c>
      <c r="N46" s="13">
        <f>+M46*100/'evol_his-mun_cap'!T46</f>
        <v>3.498849693251534</v>
      </c>
      <c r="O46" s="5">
        <f>+'evol_his-mun_cap'!C46-'evol_his-mun_cap'!S46</f>
        <v>57</v>
      </c>
      <c r="P46" s="10">
        <f>+'evol_his-mun_cap'!D46-'evol_his-mun_cap'!T46</f>
        <v>24856</v>
      </c>
      <c r="Q46" s="13">
        <f>+P46*100/'evol_his-mun_cap'!T46</f>
        <v>238.26687116564418</v>
      </c>
    </row>
    <row r="47" spans="1:17" ht="12.75">
      <c r="A47" s="5" t="str">
        <f>+'evol_his-mun_cap'!A47</f>
        <v>Toledo</v>
      </c>
      <c r="B47" s="28" t="str">
        <f>+'evol_his-mun_cap'!B47</f>
        <v>45</v>
      </c>
      <c r="C47" s="5">
        <f>+'evol_his-mun_cap'!C47-'evol_his-mun_cap'!G47</f>
        <v>-1</v>
      </c>
      <c r="D47" s="10">
        <f>+'evol_his-mun_cap'!D47-'evol_his-mun_cap'!H47</f>
        <v>25339</v>
      </c>
      <c r="E47" s="13">
        <f>+D47*100/'evol_his-mun_cap'!H47</f>
        <v>43.862625283456524</v>
      </c>
      <c r="F47" s="5">
        <f>+'evol_his-mun_cap'!G47-'evol_his-mun_cap'!K47</f>
        <v>15</v>
      </c>
      <c r="G47" s="10">
        <f>+'evol_his-mun_cap'!H47-'evol_his-mun_cap'!L47</f>
        <v>23177</v>
      </c>
      <c r="H47" s="13">
        <f>+G47*100/'evol_his-mun_cap'!L47</f>
        <v>67.00104070305272</v>
      </c>
      <c r="I47" s="5">
        <f>+'evol_his-mun_cap'!K47-'evol_his-mun_cap'!O47</f>
        <v>15</v>
      </c>
      <c r="J47" s="10">
        <f>+'evol_his-mun_cap'!L47-'evol_his-mun_cap'!P47</f>
        <v>11275</v>
      </c>
      <c r="K47" s="13">
        <f>+J47*100/'evol_his-mun_cap'!P47</f>
        <v>48.35527726551443</v>
      </c>
      <c r="L47" s="5">
        <f>+'evol_his-mun_cap'!O47-'evol_his-mun_cap'!S47</f>
        <v>-10</v>
      </c>
      <c r="M47" s="10">
        <f>+'evol_his-mun_cap'!P47-'evol_his-mun_cap'!T47</f>
        <v>5684</v>
      </c>
      <c r="N47" s="13">
        <f>+M47*100/'evol_his-mun_cap'!T47</f>
        <v>32.23501389440254</v>
      </c>
      <c r="O47" s="5">
        <f>+'evol_his-mun_cap'!C47-'evol_his-mun_cap'!S47</f>
        <v>19</v>
      </c>
      <c r="P47" s="10">
        <f>+'evol_his-mun_cap'!D47-'evol_his-mun_cap'!T47</f>
        <v>65475</v>
      </c>
      <c r="Q47" s="13">
        <f>+P47*100/'evol_his-mun_cap'!T47</f>
        <v>371.32081891907217</v>
      </c>
    </row>
    <row r="48" spans="1:17" ht="12.75">
      <c r="A48" s="5" t="str">
        <f>+'evol_his-mun_cap'!A48</f>
        <v>Valencia</v>
      </c>
      <c r="B48" s="28" t="str">
        <f>+'evol_his-mun_cap'!B48</f>
        <v>46</v>
      </c>
      <c r="C48" s="5">
        <f>+'evol_his-mun_cap'!C48-'evol_his-mun_cap'!G48</f>
        <v>0</v>
      </c>
      <c r="D48" s="10">
        <f>+'evol_his-mun_cap'!D48-'evol_his-mun_cap'!H48</f>
        <v>46299</v>
      </c>
      <c r="E48" s="13">
        <f>+D48*100/'evol_his-mun_cap'!H48</f>
        <v>6.158960483362466</v>
      </c>
      <c r="F48" s="5">
        <f>+'evol_his-mun_cap'!G48-'evol_his-mun_cap'!K48</f>
        <v>0</v>
      </c>
      <c r="G48" s="10">
        <f>+'evol_his-mun_cap'!H48-'evol_his-mun_cap'!L48</f>
        <v>300978</v>
      </c>
      <c r="H48" s="13">
        <f>+G48*100/'evol_his-mun_cap'!L48</f>
        <v>66.77182333679418</v>
      </c>
      <c r="I48" s="5">
        <f>+'evol_his-mun_cap'!K48-'evol_his-mun_cap'!O48</f>
        <v>0</v>
      </c>
      <c r="J48" s="10">
        <f>+'evol_his-mun_cap'!L48-'evol_his-mun_cap'!P48</f>
        <v>237206</v>
      </c>
      <c r="K48" s="13">
        <f>+J48*100/'evol_his-mun_cap'!P48</f>
        <v>111.07749941465698</v>
      </c>
      <c r="L48" s="5">
        <f>+'evol_his-mun_cap'!O48-'evol_his-mun_cap'!S48</f>
        <v>-1</v>
      </c>
      <c r="M48" s="10">
        <f>+'evol_his-mun_cap'!P48-'evol_his-mun_cap'!T48</f>
        <v>105847</v>
      </c>
      <c r="N48" s="13">
        <f>+M48*100/'evol_his-mun_cap'!T48</f>
        <v>98.27674252342089</v>
      </c>
      <c r="O48" s="5">
        <f>+'evol_his-mun_cap'!C48-'evol_his-mun_cap'!S48</f>
        <v>-1</v>
      </c>
      <c r="P48" s="10">
        <f>+'evol_his-mun_cap'!D48-'evol_his-mun_cap'!T48</f>
        <v>690330</v>
      </c>
      <c r="Q48" s="13">
        <f>+P48*100/'evol_his-mun_cap'!T48</f>
        <v>640.957076404557</v>
      </c>
    </row>
    <row r="49" spans="1:17" ht="12.75">
      <c r="A49" s="5" t="str">
        <f>+'evol_his-mun_cap'!A49</f>
        <v>Valladolid</v>
      </c>
      <c r="B49" s="28" t="str">
        <f>+'evol_his-mun_cap'!B49</f>
        <v>47</v>
      </c>
      <c r="C49" s="5">
        <f>+'evol_his-mun_cap'!C49-'evol_his-mun_cap'!G49</f>
        <v>4</v>
      </c>
      <c r="D49" s="10">
        <f>+'evol_his-mun_cap'!D49-'evol_his-mun_cap'!H49</f>
        <v>-16805</v>
      </c>
      <c r="E49" s="13">
        <f>+D49*100/'evol_his-mun_cap'!H49</f>
        <v>-5.088692534565561</v>
      </c>
      <c r="F49" s="5">
        <f>+'evol_his-mun_cap'!G49-'evol_his-mun_cap'!K49</f>
        <v>-3</v>
      </c>
      <c r="G49" s="10">
        <f>+'evol_his-mun_cap'!H49-'evol_his-mun_cap'!L49</f>
        <v>214218</v>
      </c>
      <c r="H49" s="13">
        <f>+G49*100/'evol_his-mun_cap'!L49</f>
        <v>184.6324898296904</v>
      </c>
      <c r="I49" s="5">
        <f>+'evol_his-mun_cap'!K49-'evol_his-mun_cap'!O49</f>
        <v>-1</v>
      </c>
      <c r="J49" s="10">
        <f>+'evol_his-mun_cap'!L49-'evol_his-mun_cap'!P49</f>
        <v>47235</v>
      </c>
      <c r="K49" s="13">
        <f>+J49*100/'evol_his-mun_cap'!P49</f>
        <v>68.66650191164285</v>
      </c>
      <c r="L49" s="5">
        <f>+'evol_his-mun_cap'!O49-'evol_his-mun_cap'!S49</f>
        <v>-1</v>
      </c>
      <c r="M49" s="10">
        <f>+'evol_his-mun_cap'!P49-'evol_his-mun_cap'!T49</f>
        <v>25428</v>
      </c>
      <c r="N49" s="13">
        <f>+M49*100/'evol_his-mun_cap'!T49</f>
        <v>58.6425589815733</v>
      </c>
      <c r="O49" s="5">
        <f>+'evol_his-mun_cap'!C49-'evol_his-mun_cap'!S49</f>
        <v>-1</v>
      </c>
      <c r="P49" s="10">
        <f>+'evol_his-mun_cap'!D49-'evol_his-mun_cap'!T49</f>
        <v>270076</v>
      </c>
      <c r="Q49" s="13">
        <f>+P49*100/'evol_his-mun_cap'!T49</f>
        <v>622.8546389612786</v>
      </c>
    </row>
    <row r="50" spans="1:17" ht="12.75">
      <c r="A50" s="5" t="str">
        <f>+'evol_his-mun_cap'!A50</f>
        <v>Bilbao</v>
      </c>
      <c r="B50" s="28" t="str">
        <f>+'evol_his-mun_cap'!B50</f>
        <v>48</v>
      </c>
      <c r="C50" s="5">
        <f>+'evol_his-mun_cap'!C50-'evol_his-mun_cap'!G50</f>
        <v>3</v>
      </c>
      <c r="D50" s="10">
        <f>+'evol_his-mun_cap'!D50-'evol_his-mun_cap'!H50</f>
        <v>-80330</v>
      </c>
      <c r="E50" s="13">
        <f>+D50*100/'evol_his-mun_cap'!H50</f>
        <v>-18.550677782139804</v>
      </c>
      <c r="F50" s="5">
        <f>+'evol_his-mun_cap'!G50-'evol_his-mun_cap'!K50</f>
        <v>0</v>
      </c>
      <c r="G50" s="10">
        <f>+'evol_his-mun_cap'!H50-'evol_his-mun_cap'!L50</f>
        <v>237844</v>
      </c>
      <c r="H50" s="13">
        <f>+G50*100/'evol_his-mun_cap'!L50</f>
        <v>121.85505107948316</v>
      </c>
      <c r="I50" s="5">
        <f>+'evol_his-mun_cap'!K50-'evol_his-mun_cap'!O50</f>
        <v>-2</v>
      </c>
      <c r="J50" s="10">
        <f>+'evol_his-mun_cap'!L50-'evol_his-mun_cap'!P50</f>
        <v>111880</v>
      </c>
      <c r="K50" s="13">
        <f>+J50*100/'evol_his-mun_cap'!P50</f>
        <v>134.30005041653664</v>
      </c>
      <c r="L50" s="5">
        <f>+'evol_his-mun_cap'!O50-'evol_his-mun_cap'!S50</f>
        <v>-50</v>
      </c>
      <c r="M50" s="10">
        <f>+'evol_his-mun_cap'!P50-'evol_his-mun_cap'!T50</f>
        <v>65337</v>
      </c>
      <c r="N50" s="13">
        <f>+M50*100/'evol_his-mun_cap'!T50</f>
        <v>363.60954978017696</v>
      </c>
      <c r="O50" s="5">
        <f>+'evol_his-mun_cap'!C50-'evol_his-mun_cap'!S50</f>
        <v>-49</v>
      </c>
      <c r="P50" s="10">
        <f>+'evol_his-mun_cap'!D50-'evol_his-mun_cap'!T50</f>
        <v>334731</v>
      </c>
      <c r="Q50" s="13">
        <f>+P50*100/'evol_his-mun_cap'!T50</f>
        <v>1862.8248650453559</v>
      </c>
    </row>
    <row r="51" spans="1:17" ht="12.75">
      <c r="A51" s="5" t="str">
        <f>+'evol_his-mun_cap'!A51</f>
        <v>Zamora</v>
      </c>
      <c r="B51" s="28" t="str">
        <f>+'evol_his-mun_cap'!B51</f>
        <v>49</v>
      </c>
      <c r="C51" s="5">
        <f>+'evol_his-mun_cap'!C51-'evol_his-mun_cap'!G51</f>
        <v>36</v>
      </c>
      <c r="D51" s="10">
        <f>+'evol_his-mun_cap'!D51-'evol_his-mun_cap'!H51</f>
        <v>5791</v>
      </c>
      <c r="E51" s="13">
        <f>+D51*100/'evol_his-mun_cap'!H51</f>
        <v>9.694646265108648</v>
      </c>
      <c r="F51" s="5">
        <f>+'evol_his-mun_cap'!G51-'evol_his-mun_cap'!K51</f>
        <v>6</v>
      </c>
      <c r="G51" s="10">
        <f>+'evol_his-mun_cap'!H51-'evol_his-mun_cap'!L51</f>
        <v>27346</v>
      </c>
      <c r="H51" s="13">
        <f>+G51*100/'evol_his-mun_cap'!L51</f>
        <v>84.43250586637026</v>
      </c>
      <c r="I51" s="5">
        <f>+'evol_his-mun_cap'!K51-'evol_his-mun_cap'!O51</f>
        <v>-22</v>
      </c>
      <c r="J51" s="10">
        <f>+'evol_his-mun_cap'!L51-'evol_his-mun_cap'!P51</f>
        <v>16101</v>
      </c>
      <c r="K51" s="13">
        <f>+J51*100/'evol_his-mun_cap'!P51</f>
        <v>98.85798489592926</v>
      </c>
      <c r="L51" s="5">
        <f>+'evol_his-mun_cap'!O51-'evol_his-mun_cap'!S51</f>
        <v>-17</v>
      </c>
      <c r="M51" s="10">
        <f>+'evol_his-mun_cap'!P51-'evol_his-mun_cap'!T51</f>
        <v>3871</v>
      </c>
      <c r="N51" s="13">
        <f>+M51*100/'evol_his-mun_cap'!T51</f>
        <v>31.17751288659794</v>
      </c>
      <c r="O51" s="5">
        <f>+'evol_his-mun_cap'!C51-'evol_his-mun_cap'!S51</f>
        <v>3</v>
      </c>
      <c r="P51" s="10">
        <f>+'evol_his-mun_cap'!D51-'evol_his-mun_cap'!T51</f>
        <v>53109</v>
      </c>
      <c r="Q51" s="13">
        <f>+P51*100/'evol_his-mun_cap'!T51</f>
        <v>427.746456185567</v>
      </c>
    </row>
    <row r="52" spans="1:17" ht="12.75">
      <c r="A52" s="7" t="str">
        <f>+'evol_his-mun_cap'!A52</f>
        <v>Zaragoza</v>
      </c>
      <c r="B52" s="29" t="str">
        <f>+'evol_his-mun_cap'!B52</f>
        <v>50</v>
      </c>
      <c r="C52" s="7">
        <f>+'evol_his-mun_cap'!C52-'evol_his-mun_cap'!G52</f>
        <v>0</v>
      </c>
      <c r="D52" s="11">
        <f>+'evol_his-mun_cap'!D52-'evol_his-mun_cap'!H52</f>
        <v>83975</v>
      </c>
      <c r="E52" s="14">
        <f>+D52*100/'evol_his-mun_cap'!H52</f>
        <v>14.214980956411342</v>
      </c>
      <c r="F52" s="7">
        <f>+'evol_his-mun_cap'!G52-'evol_his-mun_cap'!K52</f>
        <v>0</v>
      </c>
      <c r="G52" s="11">
        <f>+'evol_his-mun_cap'!H52-'evol_his-mun_cap'!L52</f>
        <v>352149</v>
      </c>
      <c r="H52" s="14">
        <f>+G52*100/'evol_his-mun_cap'!L52</f>
        <v>147.58907129475568</v>
      </c>
      <c r="I52" s="7">
        <f>+'evol_his-mun_cap'!K52-'evol_his-mun_cap'!O52</f>
        <v>-3</v>
      </c>
      <c r="J52" s="11">
        <f>+'evol_his-mun_cap'!L52-'evol_his-mun_cap'!P52</f>
        <v>139483</v>
      </c>
      <c r="K52" s="14">
        <f>+J52*100/'evol_his-mun_cap'!P52</f>
        <v>140.72418733227062</v>
      </c>
      <c r="L52" s="7">
        <f>+'evol_his-mun_cap'!O52-'evol_his-mun_cap'!S52</f>
        <v>0</v>
      </c>
      <c r="M52" s="11">
        <f>+'evol_his-mun_cap'!P52-'evol_his-mun_cap'!T52</f>
        <v>31690</v>
      </c>
      <c r="N52" s="14">
        <f>+M52*100/'evol_his-mun_cap'!T52</f>
        <v>46.99827964643768</v>
      </c>
      <c r="O52" s="7">
        <f>+'evol_his-mun_cap'!C52-'evol_his-mun_cap'!S52</f>
        <v>-3</v>
      </c>
      <c r="P52" s="11">
        <f>+'evol_his-mun_cap'!D52-'evol_his-mun_cap'!T52</f>
        <v>607297</v>
      </c>
      <c r="Q52" s="14">
        <f>+P52*100/'evol_his-mun_cap'!T52</f>
        <v>900.6599632200273</v>
      </c>
    </row>
    <row r="53" spans="1:17" ht="12.75">
      <c r="A53" s="32" t="s">
        <v>131</v>
      </c>
      <c r="B53" s="30"/>
      <c r="C53" s="23"/>
      <c r="D53" s="24">
        <f>+'evol_his-mun_cap'!D53-'evol_his-mun_cap'!H53</f>
        <v>1152033</v>
      </c>
      <c r="E53" s="33">
        <f>+D53*100/'evol_his-mun_cap'!H53</f>
        <v>8.28056064690027</v>
      </c>
      <c r="F53" s="23"/>
      <c r="G53" s="24">
        <f>+'evol_his-mun_cap'!H53-'evol_his-mun_cap'!L53</f>
        <v>7595435</v>
      </c>
      <c r="H53" s="33">
        <f>+G53*100/'evol_his-mun_cap'!L53</f>
        <v>120.2367713487197</v>
      </c>
      <c r="I53" s="23"/>
      <c r="J53" s="24">
        <f>+'evol_his-mun_cap'!L53-'evol_his-mun_cap'!P53</f>
        <v>3184894</v>
      </c>
      <c r="K53" s="33">
        <f>+J53*100/'evol_his-mun_cap'!P53</f>
        <v>101.68327335895773</v>
      </c>
      <c r="L53" s="23"/>
      <c r="M53" s="24">
        <f>+'evol_his-mun_cap'!P53-'evol_his-mun_cap'!T53</f>
        <v>1266746</v>
      </c>
      <c r="N53" s="33">
        <f>+M53*100/'evol_his-mun_cap'!T53</f>
        <v>67.90656284760846</v>
      </c>
      <c r="O53" s="23"/>
      <c r="P53" s="24">
        <f>+'evol_his-mun_cap'!D53-'evol_his-mun_cap'!T53</f>
        <v>13199108</v>
      </c>
      <c r="Q53" s="33">
        <f>+P53*100/'evol_his-mun_cap'!T53</f>
        <v>707.5657289893724</v>
      </c>
    </row>
  </sheetData>
  <mergeCells count="6">
    <mergeCell ref="O1:Q1"/>
    <mergeCell ref="A1:B1"/>
    <mergeCell ref="F1:H1"/>
    <mergeCell ref="I1:K1"/>
    <mergeCell ref="L1:N1"/>
    <mergeCell ref="C1:E1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20" customWidth="1"/>
    <col min="2" max="16384" width="11.421875" style="20" customWidth="1"/>
  </cols>
  <sheetData>
    <row r="1" ht="12.75">
      <c r="A1" s="19" t="s">
        <v>115</v>
      </c>
    </row>
    <row r="2" ht="12.75">
      <c r="A2" s="21" t="s">
        <v>116</v>
      </c>
    </row>
    <row r="4" spans="1:2" ht="12.75">
      <c r="A4" s="19" t="s">
        <v>117</v>
      </c>
      <c r="B4" s="19" t="s">
        <v>118</v>
      </c>
    </row>
    <row r="5" spans="1:2" ht="12.75">
      <c r="A5" s="19" t="s">
        <v>119</v>
      </c>
      <c r="B5" s="19" t="s">
        <v>120</v>
      </c>
    </row>
    <row r="6" spans="1:2" ht="12.75">
      <c r="A6" s="19" t="s">
        <v>121</v>
      </c>
      <c r="B6" s="19" t="s">
        <v>135</v>
      </c>
    </row>
    <row r="7" ht="12.75">
      <c r="A7" s="19" t="s">
        <v>137</v>
      </c>
    </row>
    <row r="8" spans="1:2" ht="12.75">
      <c r="A8" s="35" t="s">
        <v>140</v>
      </c>
      <c r="B8" s="19" t="s">
        <v>138</v>
      </c>
    </row>
    <row r="9" spans="1:2" ht="12.75">
      <c r="A9" s="35" t="s">
        <v>141</v>
      </c>
      <c r="B9" s="19" t="s">
        <v>136</v>
      </c>
    </row>
    <row r="11" ht="12.75">
      <c r="A11" s="19" t="s">
        <v>122</v>
      </c>
    </row>
    <row r="12" spans="1:2" ht="12.75">
      <c r="A12" s="19" t="s">
        <v>142</v>
      </c>
      <c r="B12" s="19" t="s">
        <v>143</v>
      </c>
    </row>
    <row r="13" spans="1:2" ht="12.75">
      <c r="A13" s="19" t="s">
        <v>0</v>
      </c>
      <c r="B13" s="19" t="s">
        <v>144</v>
      </c>
    </row>
    <row r="14" spans="1:2" ht="12.75">
      <c r="A14" s="19" t="s">
        <v>123</v>
      </c>
      <c r="B14" s="19" t="s">
        <v>149</v>
      </c>
    </row>
    <row r="15" spans="1:2" ht="12.75">
      <c r="A15" s="19" t="s">
        <v>124</v>
      </c>
      <c r="B15" s="19" t="s">
        <v>150</v>
      </c>
    </row>
    <row r="16" spans="1:2" ht="12.75">
      <c r="A16" s="19" t="s">
        <v>125</v>
      </c>
      <c r="B16" s="19" t="s">
        <v>151</v>
      </c>
    </row>
    <row r="17" spans="1:2" ht="12.75">
      <c r="A17" s="19" t="s">
        <v>100</v>
      </c>
      <c r="B17" s="19" t="s">
        <v>146</v>
      </c>
    </row>
    <row r="18" spans="1:2" ht="12.75">
      <c r="A18" s="19" t="s">
        <v>101</v>
      </c>
      <c r="B18" s="19" t="s">
        <v>145</v>
      </c>
    </row>
    <row r="19" spans="1:2" ht="12.75">
      <c r="A19" s="19" t="s">
        <v>152</v>
      </c>
      <c r="B19" s="19" t="s">
        <v>153</v>
      </c>
    </row>
    <row r="20" spans="1:2" ht="12.75">
      <c r="A20" s="20" t="s">
        <v>112</v>
      </c>
      <c r="B20" s="19" t="s">
        <v>147</v>
      </c>
    </row>
    <row r="21" spans="1:2" ht="12.75">
      <c r="A21" s="20" t="s">
        <v>113</v>
      </c>
      <c r="B21" s="19" t="s">
        <v>148</v>
      </c>
    </row>
    <row r="23" ht="12.75">
      <c r="A23" s="19" t="s">
        <v>126</v>
      </c>
    </row>
    <row r="24" spans="1:2" ht="12.75">
      <c r="A24" s="19"/>
      <c r="B24" s="19" t="s">
        <v>139</v>
      </c>
    </row>
  </sheetData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Grupo Alarcos</dc:creator>
  <cp:keywords/>
  <dc:description/>
  <cp:lastModifiedBy>Paco</cp:lastModifiedBy>
  <cp:lastPrinted>2011-12-29T18:01:21Z</cp:lastPrinted>
  <dcterms:created xsi:type="dcterms:W3CDTF">2007-08-06T08:35:03Z</dcterms:created>
  <dcterms:modified xsi:type="dcterms:W3CDTF">2011-12-29T18:55:19Z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