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65521" windowWidth="12180" windowHeight="9120" activeTab="0"/>
  </bookViews>
  <sheets>
    <sheet name="acumulados" sheetId="1" r:id="rId1"/>
    <sheet name="absolutos" sheetId="2" r:id="rId2"/>
  </sheets>
  <definedNames>
    <definedName name="_xlnm.Print_Area" localSheetId="1">'absolutos'!$A$1:$O$35</definedName>
    <definedName name="_xlnm.Print_Area" localSheetId="0">'acumulados'!$A$1:$O$33</definedName>
  </definedNames>
  <calcPr fullCalcOnLoad="1"/>
</workbook>
</file>

<file path=xl/sharedStrings.xml><?xml version="1.0" encoding="utf-8"?>
<sst xmlns="http://schemas.openxmlformats.org/spreadsheetml/2006/main" count="57" uniqueCount="36">
  <si>
    <t>2001p</t>
  </si>
  <si>
    <t>1996p</t>
  </si>
  <si>
    <t>1991h</t>
  </si>
  <si>
    <t>1981h</t>
  </si>
  <si>
    <t>1970h</t>
  </si>
  <si>
    <t>1960h</t>
  </si>
  <si>
    <t>1950h</t>
  </si>
  <si>
    <t>1940h</t>
  </si>
  <si>
    <t>1930h</t>
  </si>
  <si>
    <t>1920h</t>
  </si>
  <si>
    <t>1910h</t>
  </si>
  <si>
    <t>1900h</t>
  </si>
  <si>
    <t>INTERVALO</t>
  </si>
  <si>
    <t>1000000 o más</t>
  </si>
  <si>
    <t>500000 a 999999</t>
  </si>
  <si>
    <t>200000 a 499999</t>
  </si>
  <si>
    <t>100000 a 199999</t>
  </si>
  <si>
    <t>50000 a 99999</t>
  </si>
  <si>
    <t>a) NÚMERO DE MUNICIPIOS</t>
  </si>
  <si>
    <t>20000 a 49999</t>
  </si>
  <si>
    <t>500000 o más</t>
  </si>
  <si>
    <t>200000 o más</t>
  </si>
  <si>
    <t>100000 o más</t>
  </si>
  <si>
    <t>50000 o más</t>
  </si>
  <si>
    <t>20000 o más</t>
  </si>
  <si>
    <t>Municipios de +20000 habitantes</t>
  </si>
  <si>
    <t>b) POBLACIÓN</t>
  </si>
  <si>
    <t>ESPAÑA</t>
  </si>
  <si>
    <t>C) % DE POBLACIÓN</t>
  </si>
  <si>
    <t>URBANIZACIÓN</t>
  </si>
  <si>
    <t>URBANIZACIÓN (acumulados)</t>
  </si>
  <si>
    <t>no urbano</t>
  </si>
  <si>
    <t>autor: Francisco.RuizG@uclm.es</t>
  </si>
  <si>
    <t>fuente: www.ine.es</t>
  </si>
  <si>
    <t>2006p</t>
  </si>
  <si>
    <t>2009p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</si>
</sst>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</numFmts>
  <fonts count="5">
    <font>
      <sz val="10"/>
      <color indexed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10" fontId="0" fillId="0" borderId="0" xfId="2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20" applyNumberFormat="1" applyBorder="1" applyAlignment="1">
      <alignment/>
    </xf>
    <xf numFmtId="0" fontId="3" fillId="0" borderId="0" xfId="0" applyFont="1" applyAlignment="1">
      <alignment/>
    </xf>
    <xf numFmtId="10" fontId="0" fillId="0" borderId="8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showZeros="0" tabSelected="1" zoomScale="90" zoomScaleNormal="9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1.421875" defaultRowHeight="12.75"/>
  <cols>
    <col min="1" max="1" width="14.7109375" style="0" customWidth="1"/>
    <col min="2" max="15" width="9.7109375" style="0" customWidth="1"/>
  </cols>
  <sheetData>
    <row r="1" ht="12.75">
      <c r="A1" s="18" t="s">
        <v>30</v>
      </c>
    </row>
    <row r="2" ht="12.75">
      <c r="A2" t="s">
        <v>25</v>
      </c>
    </row>
    <row r="4" ht="12.75">
      <c r="A4" t="s">
        <v>18</v>
      </c>
    </row>
    <row r="5" spans="1:15" ht="12.75">
      <c r="A5" s="7" t="s">
        <v>12</v>
      </c>
      <c r="B5" s="9" t="s">
        <v>35</v>
      </c>
      <c r="C5" s="9" t="s">
        <v>34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</row>
    <row r="6" spans="1:15" ht="12.75">
      <c r="A6" s="5" t="s">
        <v>13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1</v>
      </c>
      <c r="M6" s="1"/>
      <c r="N6" s="1"/>
      <c r="O6" s="2"/>
    </row>
    <row r="7" spans="1:15" ht="12.75">
      <c r="A7" s="5" t="s">
        <v>20</v>
      </c>
      <c r="B7" s="1">
        <v>6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4</v>
      </c>
      <c r="I7" s="1">
        <v>3</v>
      </c>
      <c r="J7" s="1">
        <v>3</v>
      </c>
      <c r="K7" s="1">
        <v>2</v>
      </c>
      <c r="L7" s="1">
        <v>2</v>
      </c>
      <c r="M7" s="1">
        <v>2</v>
      </c>
      <c r="N7" s="1">
        <v>2</v>
      </c>
      <c r="O7" s="2">
        <v>2</v>
      </c>
    </row>
    <row r="8" spans="1:15" ht="12.75">
      <c r="A8" s="5" t="s">
        <v>21</v>
      </c>
      <c r="B8" s="1">
        <v>29</v>
      </c>
      <c r="C8" s="1">
        <v>27</v>
      </c>
      <c r="D8" s="1">
        <v>22</v>
      </c>
      <c r="E8" s="1">
        <v>22</v>
      </c>
      <c r="F8" s="1">
        <v>22</v>
      </c>
      <c r="G8" s="1">
        <v>19</v>
      </c>
      <c r="H8" s="1">
        <v>13</v>
      </c>
      <c r="I8" s="1">
        <v>8</v>
      </c>
      <c r="J8" s="1">
        <v>8</v>
      </c>
      <c r="K8" s="1">
        <v>6</v>
      </c>
      <c r="L8" s="1">
        <v>4</v>
      </c>
      <c r="M8" s="1">
        <v>4</v>
      </c>
      <c r="N8" s="1">
        <v>3</v>
      </c>
      <c r="O8" s="2">
        <v>3</v>
      </c>
    </row>
    <row r="9" spans="1:15" ht="12.75">
      <c r="A9" s="5" t="s">
        <v>22</v>
      </c>
      <c r="B9" s="1">
        <f>29+33</f>
        <v>62</v>
      </c>
      <c r="C9" s="1">
        <v>59</v>
      </c>
      <c r="D9" s="1">
        <v>56</v>
      </c>
      <c r="E9" s="1">
        <v>55</v>
      </c>
      <c r="F9" s="1">
        <v>56</v>
      </c>
      <c r="G9" s="1">
        <v>50</v>
      </c>
      <c r="H9" s="1">
        <v>38</v>
      </c>
      <c r="I9" s="1">
        <v>26</v>
      </c>
      <c r="J9" s="1">
        <v>24</v>
      </c>
      <c r="K9" s="1">
        <v>18</v>
      </c>
      <c r="L9" s="1">
        <v>11</v>
      </c>
      <c r="M9" s="1">
        <v>9</v>
      </c>
      <c r="N9" s="1">
        <v>8</v>
      </c>
      <c r="O9" s="2">
        <v>6</v>
      </c>
    </row>
    <row r="10" spans="1:15" ht="12.75">
      <c r="A10" s="5" t="s">
        <v>23</v>
      </c>
      <c r="B10" s="1">
        <f>62+83</f>
        <v>145</v>
      </c>
      <c r="C10" s="1">
        <v>135</v>
      </c>
      <c r="D10" s="1">
        <v>118</v>
      </c>
      <c r="E10" s="1">
        <v>115</v>
      </c>
      <c r="F10" s="1">
        <v>113</v>
      </c>
      <c r="G10" s="1">
        <v>103</v>
      </c>
      <c r="H10" s="1">
        <v>74</v>
      </c>
      <c r="I10" s="1">
        <v>61</v>
      </c>
      <c r="J10" s="1">
        <v>54</v>
      </c>
      <c r="K10" s="1">
        <v>38</v>
      </c>
      <c r="L10" s="1">
        <v>28</v>
      </c>
      <c r="M10" s="1">
        <v>28</v>
      </c>
      <c r="N10" s="1">
        <v>22</v>
      </c>
      <c r="O10" s="2">
        <v>18</v>
      </c>
    </row>
    <row r="11" spans="1:15" ht="12.75">
      <c r="A11" s="6" t="s">
        <v>24</v>
      </c>
      <c r="B11" s="3">
        <f>145+249</f>
        <v>394</v>
      </c>
      <c r="C11" s="3">
        <v>363</v>
      </c>
      <c r="D11" s="3">
        <v>319</v>
      </c>
      <c r="E11" s="3">
        <v>293</v>
      </c>
      <c r="F11" s="3">
        <v>285</v>
      </c>
      <c r="G11" s="3">
        <v>252</v>
      </c>
      <c r="H11" s="3">
        <v>206</v>
      </c>
      <c r="I11" s="3">
        <v>169</v>
      </c>
      <c r="J11" s="3">
        <v>148</v>
      </c>
      <c r="K11" s="3">
        <v>133</v>
      </c>
      <c r="L11" s="3">
        <v>109</v>
      </c>
      <c r="M11" s="3">
        <v>88</v>
      </c>
      <c r="N11" s="3">
        <v>78</v>
      </c>
      <c r="O11" s="4">
        <v>70</v>
      </c>
    </row>
    <row r="13" ht="12.75">
      <c r="A13" t="s">
        <v>26</v>
      </c>
    </row>
    <row r="14" spans="1:15" ht="12.75">
      <c r="A14" s="7" t="str">
        <f aca="true" t="shared" si="0" ref="A14:A20">+A5</f>
        <v>INTERVALO</v>
      </c>
      <c r="B14" s="9" t="str">
        <f>+B5</f>
        <v>2009p</v>
      </c>
      <c r="C14" s="9" t="str">
        <f>+C5</f>
        <v>2006p</v>
      </c>
      <c r="D14" s="9" t="str">
        <f aca="true" t="shared" si="1" ref="D14:O14">+D5</f>
        <v>2001p</v>
      </c>
      <c r="E14" s="9" t="str">
        <f t="shared" si="1"/>
        <v>1996p</v>
      </c>
      <c r="F14" s="9" t="str">
        <f t="shared" si="1"/>
        <v>1991h</v>
      </c>
      <c r="G14" s="9" t="str">
        <f t="shared" si="1"/>
        <v>1981h</v>
      </c>
      <c r="H14" s="9" t="str">
        <f t="shared" si="1"/>
        <v>1970h</v>
      </c>
      <c r="I14" s="9" t="str">
        <f t="shared" si="1"/>
        <v>1960h</v>
      </c>
      <c r="J14" s="9" t="str">
        <f t="shared" si="1"/>
        <v>1950h</v>
      </c>
      <c r="K14" s="9" t="str">
        <f t="shared" si="1"/>
        <v>1940h</v>
      </c>
      <c r="L14" s="9" t="str">
        <f t="shared" si="1"/>
        <v>1930h</v>
      </c>
      <c r="M14" s="9" t="str">
        <f t="shared" si="1"/>
        <v>1920h</v>
      </c>
      <c r="N14" s="9" t="str">
        <f t="shared" si="1"/>
        <v>1910h</v>
      </c>
      <c r="O14" s="9" t="str">
        <f t="shared" si="1"/>
        <v>1900h</v>
      </c>
    </row>
    <row r="15" spans="1:15" ht="12.75">
      <c r="A15" s="5" t="str">
        <f t="shared" si="0"/>
        <v>1000000 o más</v>
      </c>
      <c r="B15" s="1">
        <v>4877481</v>
      </c>
      <c r="C15" s="1">
        <v>4734202</v>
      </c>
      <c r="D15" s="1">
        <v>4462383</v>
      </c>
      <c r="E15" s="1">
        <v>4375655</v>
      </c>
      <c r="F15" s="1">
        <v>4765805</v>
      </c>
      <c r="G15" s="1">
        <v>4943197</v>
      </c>
      <c r="H15" s="1">
        <v>4891213</v>
      </c>
      <c r="I15" s="1">
        <v>3817794</v>
      </c>
      <c r="J15" s="1">
        <v>2898614</v>
      </c>
      <c r="K15" s="1">
        <v>2169822</v>
      </c>
      <c r="L15" s="1">
        <v>1005565</v>
      </c>
      <c r="M15" s="1"/>
      <c r="N15" s="1"/>
      <c r="O15" s="2"/>
    </row>
    <row r="16" spans="1:15" ht="12.75">
      <c r="A16" s="5" t="str">
        <f t="shared" si="0"/>
        <v>500000 o más</v>
      </c>
      <c r="B16" s="1">
        <v>7637517</v>
      </c>
      <c r="C16" s="1">
        <v>7453732</v>
      </c>
      <c r="D16" s="1">
        <v>7056698</v>
      </c>
      <c r="E16" s="1">
        <v>6970634</v>
      </c>
      <c r="F16" s="1">
        <v>7405143</v>
      </c>
      <c r="G16" s="1">
        <v>7442765</v>
      </c>
      <c r="H16" s="1">
        <v>6092975</v>
      </c>
      <c r="I16" s="1">
        <v>4322860</v>
      </c>
      <c r="J16" s="1">
        <v>3407689</v>
      </c>
      <c r="K16" s="1">
        <v>2169822</v>
      </c>
      <c r="L16" s="1">
        <v>1958397</v>
      </c>
      <c r="M16" s="1">
        <v>1461231</v>
      </c>
      <c r="N16" s="1">
        <v>1187218</v>
      </c>
      <c r="O16" s="2">
        <v>1072835</v>
      </c>
    </row>
    <row r="17" spans="1:15" ht="12.75">
      <c r="A17" s="5" t="str">
        <f t="shared" si="0"/>
        <v>200000 o más</v>
      </c>
      <c r="B17" s="1">
        <v>13885474</v>
      </c>
      <c r="C17" s="1">
        <v>13162330</v>
      </c>
      <c r="D17" s="1">
        <v>11529758</v>
      </c>
      <c r="E17" s="1">
        <v>11360398</v>
      </c>
      <c r="F17" s="1">
        <v>11903020</v>
      </c>
      <c r="G17" s="1">
        <v>11232676</v>
      </c>
      <c r="H17" s="1">
        <v>8836608</v>
      </c>
      <c r="I17" s="1">
        <v>5940204</v>
      </c>
      <c r="J17" s="1">
        <v>4772503</v>
      </c>
      <c r="K17" s="1">
        <v>3409387</v>
      </c>
      <c r="L17" s="1">
        <v>2507321</v>
      </c>
      <c r="M17" s="1">
        <v>1918018</v>
      </c>
      <c r="N17" s="1">
        <v>1420566</v>
      </c>
      <c r="O17" s="2">
        <v>1286385</v>
      </c>
    </row>
    <row r="18" spans="1:15" ht="12.75">
      <c r="A18" s="5" t="str">
        <f t="shared" si="0"/>
        <v>100000 o más</v>
      </c>
      <c r="B18" s="1">
        <v>18672707</v>
      </c>
      <c r="C18" s="1">
        <v>17910116</v>
      </c>
      <c r="D18" s="1">
        <v>16627280</v>
      </c>
      <c r="E18" s="1">
        <v>16201069</v>
      </c>
      <c r="F18" s="1">
        <v>16917172</v>
      </c>
      <c r="G18" s="1">
        <v>15863275</v>
      </c>
      <c r="H18" s="1">
        <v>12489443</v>
      </c>
      <c r="I18" s="1">
        <v>8483048</v>
      </c>
      <c r="J18" s="1">
        <v>6740361</v>
      </c>
      <c r="K18" s="1">
        <v>4971830</v>
      </c>
      <c r="L18" s="1">
        <v>3513832</v>
      </c>
      <c r="M18" s="1">
        <v>2567314</v>
      </c>
      <c r="N18" s="1">
        <v>2054521</v>
      </c>
      <c r="O18" s="2">
        <v>1676348</v>
      </c>
    </row>
    <row r="19" spans="1:15" ht="12.75">
      <c r="A19" s="5" t="str">
        <f t="shared" si="0"/>
        <v>50000 o más</v>
      </c>
      <c r="B19" s="1">
        <v>24526820</v>
      </c>
      <c r="C19" s="1">
        <v>23222180</v>
      </c>
      <c r="D19" s="1">
        <v>20841036</v>
      </c>
      <c r="E19" s="1">
        <v>20183702</v>
      </c>
      <c r="F19" s="1">
        <v>20690989</v>
      </c>
      <c r="G19" s="1">
        <v>19384741</v>
      </c>
      <c r="H19" s="1">
        <v>14958999</v>
      </c>
      <c r="I19" s="1">
        <v>10925374</v>
      </c>
      <c r="J19" s="1">
        <v>8624555</v>
      </c>
      <c r="K19" s="1">
        <v>6359193</v>
      </c>
      <c r="L19" s="1">
        <v>4738329</v>
      </c>
      <c r="M19" s="1">
        <v>3831113</v>
      </c>
      <c r="N19" s="1">
        <v>2989371</v>
      </c>
      <c r="O19" s="2">
        <v>2533071</v>
      </c>
    </row>
    <row r="20" spans="1:15" ht="12.75">
      <c r="A20" s="5" t="str">
        <f t="shared" si="0"/>
        <v>20000 o más</v>
      </c>
      <c r="B20" s="1">
        <v>31839226</v>
      </c>
      <c r="C20" s="1">
        <v>30008205</v>
      </c>
      <c r="D20" s="1">
        <v>26813607</v>
      </c>
      <c r="E20" s="1">
        <v>25379197</v>
      </c>
      <c r="F20" s="1">
        <v>25670651</v>
      </c>
      <c r="G20" s="1">
        <v>23676810</v>
      </c>
      <c r="H20" s="1">
        <v>18792919</v>
      </c>
      <c r="I20" s="1">
        <v>13953366</v>
      </c>
      <c r="J20" s="1">
        <v>11255280</v>
      </c>
      <c r="K20" s="1">
        <v>9197256</v>
      </c>
      <c r="L20" s="1">
        <v>7150322</v>
      </c>
      <c r="M20" s="1">
        <v>5517198</v>
      </c>
      <c r="N20" s="1">
        <v>4568589</v>
      </c>
      <c r="O20" s="2">
        <v>3980903</v>
      </c>
    </row>
    <row r="21" spans="1:15" ht="12.75">
      <c r="A21" s="10" t="s">
        <v>27</v>
      </c>
      <c r="B21" s="11">
        <v>46745807</v>
      </c>
      <c r="C21" s="11">
        <v>44708964</v>
      </c>
      <c r="D21" s="11">
        <v>41116842</v>
      </c>
      <c r="E21" s="11">
        <v>39669394</v>
      </c>
      <c r="F21" s="11">
        <v>39433942</v>
      </c>
      <c r="G21" s="11">
        <v>37742561</v>
      </c>
      <c r="H21" s="11">
        <v>33956047</v>
      </c>
      <c r="I21" s="11">
        <v>30582936</v>
      </c>
      <c r="J21" s="11">
        <v>28117873</v>
      </c>
      <c r="K21" s="11">
        <v>26014278</v>
      </c>
      <c r="L21" s="11">
        <v>23677095</v>
      </c>
      <c r="M21" s="11">
        <v>21388551</v>
      </c>
      <c r="N21" s="11">
        <v>19990669</v>
      </c>
      <c r="O21" s="8">
        <v>18616630</v>
      </c>
    </row>
    <row r="23" ht="12.75">
      <c r="A23" t="s">
        <v>28</v>
      </c>
    </row>
    <row r="24" spans="1:15" ht="12.75">
      <c r="A24" s="7" t="str">
        <f aca="true" t="shared" si="2" ref="A24:A30">+A5</f>
        <v>INTERVALO</v>
      </c>
      <c r="B24" s="9" t="str">
        <f>+B5</f>
        <v>2009p</v>
      </c>
      <c r="C24" s="9" t="str">
        <f>+C5</f>
        <v>2006p</v>
      </c>
      <c r="D24" s="9" t="str">
        <f aca="true" t="shared" si="3" ref="D24:O24">+D5</f>
        <v>2001p</v>
      </c>
      <c r="E24" s="9" t="str">
        <f t="shared" si="3"/>
        <v>1996p</v>
      </c>
      <c r="F24" s="9" t="str">
        <f t="shared" si="3"/>
        <v>1991h</v>
      </c>
      <c r="G24" s="9" t="str">
        <f t="shared" si="3"/>
        <v>1981h</v>
      </c>
      <c r="H24" s="9" t="str">
        <f t="shared" si="3"/>
        <v>1970h</v>
      </c>
      <c r="I24" s="9" t="str">
        <f t="shared" si="3"/>
        <v>1960h</v>
      </c>
      <c r="J24" s="9" t="str">
        <f t="shared" si="3"/>
        <v>1950h</v>
      </c>
      <c r="K24" s="9" t="str">
        <f t="shared" si="3"/>
        <v>1940h</v>
      </c>
      <c r="L24" s="9" t="str">
        <f t="shared" si="3"/>
        <v>1930h</v>
      </c>
      <c r="M24" s="9" t="str">
        <f t="shared" si="3"/>
        <v>1920h</v>
      </c>
      <c r="N24" s="9" t="str">
        <f t="shared" si="3"/>
        <v>1910h</v>
      </c>
      <c r="O24" s="9" t="str">
        <f t="shared" si="3"/>
        <v>1900h</v>
      </c>
    </row>
    <row r="25" spans="1:15" ht="12.75">
      <c r="A25" s="5" t="str">
        <f t="shared" si="2"/>
        <v>1000000 o más</v>
      </c>
      <c r="B25" s="12">
        <f>+B15/B$21</f>
        <v>0.10434050266797192</v>
      </c>
      <c r="C25" s="12">
        <f>+C15/C$21</f>
        <v>0.10588932456587453</v>
      </c>
      <c r="D25" s="13">
        <f aca="true" t="shared" si="4" ref="D25:O25">+D15/D$21</f>
        <v>0.10852932236381384</v>
      </c>
      <c r="E25" s="13">
        <f t="shared" si="4"/>
        <v>0.11030304622248578</v>
      </c>
      <c r="F25" s="13">
        <f t="shared" si="4"/>
        <v>0.12085540420990627</v>
      </c>
      <c r="G25" s="13">
        <f t="shared" si="4"/>
        <v>0.1309714250710226</v>
      </c>
      <c r="H25" s="13">
        <f t="shared" si="4"/>
        <v>0.1440454184787764</v>
      </c>
      <c r="I25" s="13">
        <f t="shared" si="4"/>
        <v>0.12483412318555681</v>
      </c>
      <c r="J25" s="13">
        <f t="shared" si="4"/>
        <v>0.1030879540568378</v>
      </c>
      <c r="K25" s="13">
        <f t="shared" si="4"/>
        <v>0.08340888799604586</v>
      </c>
      <c r="L25" s="13">
        <f t="shared" si="4"/>
        <v>0.042469948277016244</v>
      </c>
      <c r="M25" s="13">
        <f t="shared" si="4"/>
        <v>0</v>
      </c>
      <c r="N25" s="13">
        <f t="shared" si="4"/>
        <v>0</v>
      </c>
      <c r="O25" s="14">
        <f t="shared" si="4"/>
        <v>0</v>
      </c>
    </row>
    <row r="26" spans="1:15" ht="12.75">
      <c r="A26" s="5" t="str">
        <f t="shared" si="2"/>
        <v>500000 o más</v>
      </c>
      <c r="B26" s="13">
        <f>+B16/B$21</f>
        <v>0.16338400147846416</v>
      </c>
      <c r="C26" s="13">
        <f aca="true" t="shared" si="5" ref="C26:O30">+C16/C$21</f>
        <v>0.16671672374246918</v>
      </c>
      <c r="D26" s="13">
        <f t="shared" si="5"/>
        <v>0.17162548621803203</v>
      </c>
      <c r="E26" s="13">
        <f t="shared" si="5"/>
        <v>0.1757181871747272</v>
      </c>
      <c r="F26" s="13">
        <f t="shared" si="5"/>
        <v>0.18778601946516024</v>
      </c>
      <c r="G26" s="13">
        <f t="shared" si="5"/>
        <v>0.19719819754679604</v>
      </c>
      <c r="H26" s="13">
        <f t="shared" si="5"/>
        <v>0.17943711174625243</v>
      </c>
      <c r="I26" s="13">
        <f t="shared" si="5"/>
        <v>0.14134875735933267</v>
      </c>
      <c r="J26" s="13">
        <f t="shared" si="5"/>
        <v>0.12119298639694404</v>
      </c>
      <c r="K26" s="13">
        <f t="shared" si="5"/>
        <v>0.08340888799604586</v>
      </c>
      <c r="L26" s="13">
        <f t="shared" si="5"/>
        <v>0.08271272299241102</v>
      </c>
      <c r="M26" s="13">
        <f t="shared" si="5"/>
        <v>0.06831837275933278</v>
      </c>
      <c r="N26" s="13">
        <f t="shared" si="5"/>
        <v>0.05938860775494807</v>
      </c>
      <c r="O26" s="14">
        <f t="shared" si="5"/>
        <v>0.05762777688550506</v>
      </c>
    </row>
    <row r="27" spans="1:15" ht="12.75">
      <c r="A27" s="5" t="str">
        <f t="shared" si="2"/>
        <v>200000 o más</v>
      </c>
      <c r="B27" s="13">
        <f>+B17/B$21</f>
        <v>0.29704212829184873</v>
      </c>
      <c r="C27" s="13">
        <f t="shared" si="5"/>
        <v>0.29440024599988496</v>
      </c>
      <c r="D27" s="13">
        <f t="shared" si="5"/>
        <v>0.28041448319401574</v>
      </c>
      <c r="E27" s="13">
        <f t="shared" si="5"/>
        <v>0.2863768980186589</v>
      </c>
      <c r="F27" s="13">
        <f t="shared" si="5"/>
        <v>0.30184707377213266</v>
      </c>
      <c r="G27" s="13">
        <f t="shared" si="5"/>
        <v>0.29761297862113806</v>
      </c>
      <c r="H27" s="13">
        <f t="shared" si="5"/>
        <v>0.2602366523994975</v>
      </c>
      <c r="I27" s="13">
        <f t="shared" si="5"/>
        <v>0.1942326269786524</v>
      </c>
      <c r="J27" s="13">
        <f t="shared" si="5"/>
        <v>0.16973200640034186</v>
      </c>
      <c r="K27" s="13">
        <f t="shared" si="5"/>
        <v>0.13105829806231792</v>
      </c>
      <c r="L27" s="13">
        <f t="shared" si="5"/>
        <v>0.1058964792767018</v>
      </c>
      <c r="M27" s="13">
        <f t="shared" si="5"/>
        <v>0.08967498546301711</v>
      </c>
      <c r="N27" s="13">
        <f t="shared" si="5"/>
        <v>0.07106145372123364</v>
      </c>
      <c r="O27" s="14">
        <f t="shared" si="5"/>
        <v>0.06909870368589804</v>
      </c>
    </row>
    <row r="28" spans="1:15" ht="12.75">
      <c r="A28" s="5" t="str">
        <f t="shared" si="2"/>
        <v>100000 o más</v>
      </c>
      <c r="B28" s="13">
        <f>+B18/B$21</f>
        <v>0.39945201930089685</v>
      </c>
      <c r="C28" s="13">
        <f t="shared" si="5"/>
        <v>0.40059340225374046</v>
      </c>
      <c r="D28" s="13">
        <f t="shared" si="5"/>
        <v>0.40439097924884404</v>
      </c>
      <c r="E28" s="13">
        <f t="shared" si="5"/>
        <v>0.4084022306970457</v>
      </c>
      <c r="F28" s="13">
        <f t="shared" si="5"/>
        <v>0.4290002759551657</v>
      </c>
      <c r="G28" s="13">
        <f t="shared" si="5"/>
        <v>0.4203020298490079</v>
      </c>
      <c r="H28" s="13">
        <f t="shared" si="5"/>
        <v>0.36781204243238325</v>
      </c>
      <c r="I28" s="13">
        <f t="shared" si="5"/>
        <v>0.2773784701377265</v>
      </c>
      <c r="J28" s="13">
        <f t="shared" si="5"/>
        <v>0.23971802561310382</v>
      </c>
      <c r="K28" s="13">
        <f t="shared" si="5"/>
        <v>0.1911192768832562</v>
      </c>
      <c r="L28" s="13">
        <f t="shared" si="5"/>
        <v>0.1484063817795215</v>
      </c>
      <c r="M28" s="13">
        <f t="shared" si="5"/>
        <v>0.12003216113143897</v>
      </c>
      <c r="N28" s="13">
        <f t="shared" si="5"/>
        <v>0.10277399920933111</v>
      </c>
      <c r="O28" s="14">
        <f t="shared" si="5"/>
        <v>0.09004572793249906</v>
      </c>
    </row>
    <row r="29" spans="1:15" ht="12.75">
      <c r="A29" s="5" t="str">
        <f t="shared" si="2"/>
        <v>50000 o más</v>
      </c>
      <c r="B29" s="13">
        <f>+B19/B$21</f>
        <v>0.5246849198688558</v>
      </c>
      <c r="C29" s="13">
        <f t="shared" si="5"/>
        <v>0.5194076964073693</v>
      </c>
      <c r="D29" s="13">
        <f t="shared" si="5"/>
        <v>0.5068734607584892</v>
      </c>
      <c r="E29" s="13">
        <f t="shared" si="5"/>
        <v>0.5087978404711703</v>
      </c>
      <c r="F29" s="13">
        <f t="shared" si="5"/>
        <v>0.5246999906831531</v>
      </c>
      <c r="G29" s="13">
        <f t="shared" si="5"/>
        <v>0.5136042835037082</v>
      </c>
      <c r="H29" s="13">
        <f t="shared" si="5"/>
        <v>0.4405400605082211</v>
      </c>
      <c r="I29" s="13">
        <f t="shared" si="5"/>
        <v>0.35723757849802257</v>
      </c>
      <c r="J29" s="13">
        <f t="shared" si="5"/>
        <v>0.30672857082753024</v>
      </c>
      <c r="K29" s="13">
        <f t="shared" si="5"/>
        <v>0.24445010543825202</v>
      </c>
      <c r="L29" s="13">
        <f t="shared" si="5"/>
        <v>0.20012290359100218</v>
      </c>
      <c r="M29" s="13">
        <f t="shared" si="5"/>
        <v>0.1791198010561819</v>
      </c>
      <c r="N29" s="13">
        <f t="shared" si="5"/>
        <v>0.14953831710184387</v>
      </c>
      <c r="O29" s="14">
        <f t="shared" si="5"/>
        <v>0.1360649591252552</v>
      </c>
    </row>
    <row r="30" spans="1:15" ht="12.75">
      <c r="A30" s="6" t="str">
        <f t="shared" si="2"/>
        <v>20000 o más</v>
      </c>
      <c r="B30" s="15">
        <f>+B20/B$21</f>
        <v>0.6811140515768612</v>
      </c>
      <c r="C30" s="15">
        <f t="shared" si="5"/>
        <v>0.6711898982942213</v>
      </c>
      <c r="D30" s="15">
        <f t="shared" si="5"/>
        <v>0.6521319657769437</v>
      </c>
      <c r="E30" s="15">
        <f t="shared" si="5"/>
        <v>0.6397677010140361</v>
      </c>
      <c r="F30" s="15">
        <f t="shared" si="5"/>
        <v>0.6509785656224782</v>
      </c>
      <c r="G30" s="15">
        <f t="shared" si="5"/>
        <v>0.6273238850961915</v>
      </c>
      <c r="H30" s="15">
        <f t="shared" si="5"/>
        <v>0.5534483740112622</v>
      </c>
      <c r="I30" s="15">
        <f t="shared" si="5"/>
        <v>0.4562467776148111</v>
      </c>
      <c r="J30" s="15">
        <f t="shared" si="5"/>
        <v>0.40028916838766576</v>
      </c>
      <c r="K30" s="15">
        <f t="shared" si="5"/>
        <v>0.3535464639841244</v>
      </c>
      <c r="L30" s="15">
        <f t="shared" si="5"/>
        <v>0.30199321327215184</v>
      </c>
      <c r="M30" s="15">
        <f t="shared" si="5"/>
        <v>0.257950994436229</v>
      </c>
      <c r="N30" s="15">
        <f t="shared" si="5"/>
        <v>0.2285360735050938</v>
      </c>
      <c r="O30" s="16">
        <f t="shared" si="5"/>
        <v>0.21383585536157726</v>
      </c>
    </row>
    <row r="32" ht="12.75">
      <c r="A32" s="21" t="s">
        <v>32</v>
      </c>
    </row>
    <row r="33" ht="12.75">
      <c r="A33" s="21" t="s">
        <v>33</v>
      </c>
    </row>
  </sheetData>
  <hyperlinks>
    <hyperlink ref="A33" r:id="rId1" display="www.ine.es"/>
  </hyperlink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35"/>
  <sheetViews>
    <sheetView showZeros="0" zoomScale="90" zoomScaleNormal="90" workbookViewId="0" topLeftCell="A1">
      <pane xSplit="1" topLeftCell="B1" activePane="topRight" state="frozen"/>
      <selection pane="topLeft" activeCell="A3" sqref="A3"/>
      <selection pane="topRight" activeCell="A3" sqref="A3"/>
    </sheetView>
  </sheetViews>
  <sheetFormatPr defaultColWidth="11.421875" defaultRowHeight="12.75"/>
  <cols>
    <col min="1" max="1" width="15.8515625" style="0" customWidth="1"/>
    <col min="2" max="15" width="9.7109375" style="0" customWidth="1"/>
  </cols>
  <sheetData>
    <row r="1" ht="12.75">
      <c r="A1" s="18" t="s">
        <v>29</v>
      </c>
    </row>
    <row r="2" ht="12.75">
      <c r="A2" t="s">
        <v>25</v>
      </c>
    </row>
    <row r="4" ht="12.75">
      <c r="A4" t="s">
        <v>18</v>
      </c>
    </row>
    <row r="5" spans="1:15" ht="12.75">
      <c r="A5" s="7" t="s">
        <v>12</v>
      </c>
      <c r="B5" s="9" t="str">
        <f>+acumulados!B5</f>
        <v>2009p</v>
      </c>
      <c r="C5" s="9" t="str">
        <f>+acumulados!C5</f>
        <v>2006p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</row>
    <row r="6" spans="1:15" ht="12.75">
      <c r="A6" s="5" t="s">
        <v>13</v>
      </c>
      <c r="B6" s="1">
        <f>+acumulados!B6</f>
        <v>2</v>
      </c>
      <c r="C6" s="1">
        <f>+acumulados!C6</f>
        <v>2</v>
      </c>
      <c r="D6" s="1">
        <f>+acumulados!D6</f>
        <v>2</v>
      </c>
      <c r="E6" s="1">
        <f>+acumulados!E6</f>
        <v>2</v>
      </c>
      <c r="F6" s="1">
        <f>+acumulados!F6</f>
        <v>2</v>
      </c>
      <c r="G6" s="1">
        <f>+acumulados!G6</f>
        <v>2</v>
      </c>
      <c r="H6" s="1">
        <f>+acumulados!H6</f>
        <v>2</v>
      </c>
      <c r="I6" s="1">
        <f>+acumulados!I6</f>
        <v>2</v>
      </c>
      <c r="J6" s="1">
        <f>+acumulados!J6</f>
        <v>2</v>
      </c>
      <c r="K6" s="1">
        <f>+acumulados!K6</f>
        <v>2</v>
      </c>
      <c r="L6" s="1">
        <f>+acumulados!L6</f>
        <v>1</v>
      </c>
      <c r="M6" s="1">
        <f>+acumulados!M6</f>
        <v>0</v>
      </c>
      <c r="N6" s="1">
        <f>+acumulados!N6</f>
        <v>0</v>
      </c>
      <c r="O6" s="2">
        <f>+acumulados!O6</f>
        <v>0</v>
      </c>
    </row>
    <row r="7" spans="1:15" ht="12.75">
      <c r="A7" s="5" t="s">
        <v>14</v>
      </c>
      <c r="B7" s="1">
        <f>+acumulados!B7-acumulados!B6</f>
        <v>4</v>
      </c>
      <c r="C7" s="1">
        <f>+acumulados!C7-acumulados!C6</f>
        <v>4</v>
      </c>
      <c r="D7" s="1">
        <f>+acumulados!D7-acumulados!D6</f>
        <v>4</v>
      </c>
      <c r="E7" s="1">
        <f>+acumulados!E7-acumulados!E6</f>
        <v>4</v>
      </c>
      <c r="F7" s="1">
        <f>+acumulados!F7-acumulados!F6</f>
        <v>4</v>
      </c>
      <c r="G7" s="1">
        <f>+acumulados!G7-acumulados!G6</f>
        <v>4</v>
      </c>
      <c r="H7" s="1">
        <f>+acumulados!H7-acumulados!H6</f>
        <v>2</v>
      </c>
      <c r="I7" s="1">
        <f>+acumulados!I7-acumulados!I6</f>
        <v>1</v>
      </c>
      <c r="J7" s="1">
        <f>+acumulados!J7-acumulados!J6</f>
        <v>1</v>
      </c>
      <c r="K7" s="1">
        <f>+acumulados!K7-acumulados!K6</f>
        <v>0</v>
      </c>
      <c r="L7" s="1">
        <f>+acumulados!L7-acumulados!L6</f>
        <v>1</v>
      </c>
      <c r="M7" s="1">
        <f>+acumulados!M7-acumulados!M6</f>
        <v>2</v>
      </c>
      <c r="N7" s="1">
        <f>+acumulados!N7-acumulados!N6</f>
        <v>2</v>
      </c>
      <c r="O7" s="2">
        <f>+acumulados!O7-acumulados!O6</f>
        <v>2</v>
      </c>
    </row>
    <row r="8" spans="1:15" ht="12.75">
      <c r="A8" s="5" t="s">
        <v>15</v>
      </c>
      <c r="B8" s="1">
        <f>+acumulados!B8-acumulados!B7</f>
        <v>23</v>
      </c>
      <c r="C8" s="1">
        <f>+acumulados!C8-acumulados!C7</f>
        <v>21</v>
      </c>
      <c r="D8" s="1">
        <f>+acumulados!D8-acumulados!D7</f>
        <v>16</v>
      </c>
      <c r="E8" s="1">
        <f>+acumulados!E8-acumulados!E7</f>
        <v>16</v>
      </c>
      <c r="F8" s="1">
        <f>+acumulados!F8-acumulados!F7</f>
        <v>16</v>
      </c>
      <c r="G8" s="1">
        <f>+acumulados!G8-acumulados!G7</f>
        <v>13</v>
      </c>
      <c r="H8" s="1">
        <f>+acumulados!H8-acumulados!H7</f>
        <v>9</v>
      </c>
      <c r="I8" s="1">
        <f>+acumulados!I8-acumulados!I7</f>
        <v>5</v>
      </c>
      <c r="J8" s="1">
        <f>+acumulados!J8-acumulados!J7</f>
        <v>5</v>
      </c>
      <c r="K8" s="1">
        <f>+acumulados!K8-acumulados!K7</f>
        <v>4</v>
      </c>
      <c r="L8" s="1">
        <f>+acumulados!L8-acumulados!L7</f>
        <v>2</v>
      </c>
      <c r="M8" s="1">
        <f>+acumulados!M8-acumulados!M7</f>
        <v>2</v>
      </c>
      <c r="N8" s="1">
        <f>+acumulados!N8-acumulados!N7</f>
        <v>1</v>
      </c>
      <c r="O8" s="2">
        <f>+acumulados!O8-acumulados!O7</f>
        <v>1</v>
      </c>
    </row>
    <row r="9" spans="1:15" ht="12.75">
      <c r="A9" s="5" t="s">
        <v>16</v>
      </c>
      <c r="B9" s="1">
        <f>+acumulados!B9-acumulados!B8</f>
        <v>33</v>
      </c>
      <c r="C9" s="1">
        <f>+acumulados!C9-acumulados!C8</f>
        <v>32</v>
      </c>
      <c r="D9" s="1">
        <f>+acumulados!D9-acumulados!D8</f>
        <v>34</v>
      </c>
      <c r="E9" s="1">
        <f>+acumulados!E9-acumulados!E8</f>
        <v>33</v>
      </c>
      <c r="F9" s="1">
        <f>+acumulados!F9-acumulados!F8</f>
        <v>34</v>
      </c>
      <c r="G9" s="1">
        <f>+acumulados!G9-acumulados!G8</f>
        <v>31</v>
      </c>
      <c r="H9" s="1">
        <f>+acumulados!H9-acumulados!H8</f>
        <v>25</v>
      </c>
      <c r="I9" s="1">
        <f>+acumulados!I9-acumulados!I8</f>
        <v>18</v>
      </c>
      <c r="J9" s="1">
        <f>+acumulados!J9-acumulados!J8</f>
        <v>16</v>
      </c>
      <c r="K9" s="1">
        <f>+acumulados!K9-acumulados!K8</f>
        <v>12</v>
      </c>
      <c r="L9" s="1">
        <f>+acumulados!L9-acumulados!L8</f>
        <v>7</v>
      </c>
      <c r="M9" s="1">
        <f>+acumulados!M9-acumulados!M8</f>
        <v>5</v>
      </c>
      <c r="N9" s="1">
        <f>+acumulados!N9-acumulados!N8</f>
        <v>5</v>
      </c>
      <c r="O9" s="2">
        <f>+acumulados!O9-acumulados!O8</f>
        <v>3</v>
      </c>
    </row>
    <row r="10" spans="1:15" ht="12.75">
      <c r="A10" s="5" t="s">
        <v>17</v>
      </c>
      <c r="B10" s="1">
        <f>+acumulados!B10-acumulados!B9</f>
        <v>83</v>
      </c>
      <c r="C10" s="1">
        <f>+acumulados!C10-acumulados!C9</f>
        <v>76</v>
      </c>
      <c r="D10" s="1">
        <f>+acumulados!D10-acumulados!D9</f>
        <v>62</v>
      </c>
      <c r="E10" s="1">
        <f>+acumulados!E10-acumulados!E9</f>
        <v>60</v>
      </c>
      <c r="F10" s="1">
        <f>+acumulados!F10-acumulados!F9</f>
        <v>57</v>
      </c>
      <c r="G10" s="1">
        <f>+acumulados!G10-acumulados!G9</f>
        <v>53</v>
      </c>
      <c r="H10" s="1">
        <f>+acumulados!H10-acumulados!H9</f>
        <v>36</v>
      </c>
      <c r="I10" s="1">
        <f>+acumulados!I10-acumulados!I9</f>
        <v>35</v>
      </c>
      <c r="J10" s="1">
        <f>+acumulados!J10-acumulados!J9</f>
        <v>30</v>
      </c>
      <c r="K10" s="1">
        <f>+acumulados!K10-acumulados!K9</f>
        <v>20</v>
      </c>
      <c r="L10" s="1">
        <f>+acumulados!L10-acumulados!L9</f>
        <v>17</v>
      </c>
      <c r="M10" s="1">
        <f>+acumulados!M10-acumulados!M9</f>
        <v>19</v>
      </c>
      <c r="N10" s="1">
        <f>+acumulados!N10-acumulados!N9</f>
        <v>14</v>
      </c>
      <c r="O10" s="2">
        <f>+acumulados!O10-acumulados!O9</f>
        <v>12</v>
      </c>
    </row>
    <row r="11" spans="1:15" ht="12.75">
      <c r="A11" s="6" t="s">
        <v>19</v>
      </c>
      <c r="B11" s="3">
        <f>+acumulados!B11-acumulados!B10</f>
        <v>249</v>
      </c>
      <c r="C11" s="3">
        <f>+acumulados!C11-acumulados!C10</f>
        <v>228</v>
      </c>
      <c r="D11" s="3">
        <f>+acumulados!D11-acumulados!D10</f>
        <v>201</v>
      </c>
      <c r="E11" s="3">
        <f>+acumulados!E11-acumulados!E10</f>
        <v>178</v>
      </c>
      <c r="F11" s="3">
        <f>+acumulados!F11-acumulados!F10</f>
        <v>172</v>
      </c>
      <c r="G11" s="3">
        <f>+acumulados!G11-acumulados!G10</f>
        <v>149</v>
      </c>
      <c r="H11" s="3">
        <f>+acumulados!H11-acumulados!H10</f>
        <v>132</v>
      </c>
      <c r="I11" s="3">
        <f>+acumulados!I11-acumulados!I10</f>
        <v>108</v>
      </c>
      <c r="J11" s="3">
        <f>+acumulados!J11-acumulados!J10</f>
        <v>94</v>
      </c>
      <c r="K11" s="3">
        <f>+acumulados!K11-acumulados!K10</f>
        <v>95</v>
      </c>
      <c r="L11" s="3">
        <f>+acumulados!L11-acumulados!L10</f>
        <v>81</v>
      </c>
      <c r="M11" s="3">
        <f>+acumulados!M11-acumulados!M10</f>
        <v>60</v>
      </c>
      <c r="N11" s="3">
        <f>+acumulados!N11-acumulados!N10</f>
        <v>56</v>
      </c>
      <c r="O11" s="4">
        <f>+acumulados!O11-acumulados!O10</f>
        <v>52</v>
      </c>
    </row>
    <row r="13" ht="12.75">
      <c r="A13" t="s">
        <v>26</v>
      </c>
    </row>
    <row r="14" spans="1:15" ht="12.75">
      <c r="A14" s="7" t="str">
        <f aca="true" t="shared" si="0" ref="A14:B20">+A5</f>
        <v>INTERVALO</v>
      </c>
      <c r="B14" s="9" t="str">
        <f t="shared" si="0"/>
        <v>2009p</v>
      </c>
      <c r="C14" s="9" t="str">
        <f aca="true" t="shared" si="1" ref="C14:O14">+C5</f>
        <v>2006p</v>
      </c>
      <c r="D14" s="9" t="str">
        <f t="shared" si="1"/>
        <v>2001p</v>
      </c>
      <c r="E14" s="9" t="str">
        <f t="shared" si="1"/>
        <v>1996p</v>
      </c>
      <c r="F14" s="9" t="str">
        <f t="shared" si="1"/>
        <v>1991h</v>
      </c>
      <c r="G14" s="9" t="str">
        <f t="shared" si="1"/>
        <v>1981h</v>
      </c>
      <c r="H14" s="9" t="str">
        <f t="shared" si="1"/>
        <v>1970h</v>
      </c>
      <c r="I14" s="9" t="str">
        <f t="shared" si="1"/>
        <v>1960h</v>
      </c>
      <c r="J14" s="9" t="str">
        <f t="shared" si="1"/>
        <v>1950h</v>
      </c>
      <c r="K14" s="9" t="str">
        <f t="shared" si="1"/>
        <v>1940h</v>
      </c>
      <c r="L14" s="9" t="str">
        <f t="shared" si="1"/>
        <v>1930h</v>
      </c>
      <c r="M14" s="9" t="str">
        <f t="shared" si="1"/>
        <v>1920h</v>
      </c>
      <c r="N14" s="9" t="str">
        <f t="shared" si="1"/>
        <v>1910h</v>
      </c>
      <c r="O14" s="9" t="str">
        <f t="shared" si="1"/>
        <v>1900h</v>
      </c>
    </row>
    <row r="15" spans="1:15" ht="12.75">
      <c r="A15" s="5" t="str">
        <f t="shared" si="0"/>
        <v>1000000 o más</v>
      </c>
      <c r="B15" s="1">
        <f>+acumulados!B15</f>
        <v>4877481</v>
      </c>
      <c r="C15" s="1">
        <f>+acumulados!C15</f>
        <v>4734202</v>
      </c>
      <c r="D15" s="1">
        <f>+acumulados!D15</f>
        <v>4462383</v>
      </c>
      <c r="E15" s="1">
        <f>+acumulados!E15</f>
        <v>4375655</v>
      </c>
      <c r="F15" s="1">
        <f>+acumulados!F15</f>
        <v>4765805</v>
      </c>
      <c r="G15" s="1">
        <f>+acumulados!G15</f>
        <v>4943197</v>
      </c>
      <c r="H15" s="1">
        <f>+acumulados!H15</f>
        <v>4891213</v>
      </c>
      <c r="I15" s="1">
        <f>+acumulados!I15</f>
        <v>3817794</v>
      </c>
      <c r="J15" s="1">
        <f>+acumulados!J15</f>
        <v>2898614</v>
      </c>
      <c r="K15" s="1">
        <f>+acumulados!K15</f>
        <v>2169822</v>
      </c>
      <c r="L15" s="1">
        <f>+acumulados!L15</f>
        <v>1005565</v>
      </c>
      <c r="M15" s="1">
        <f>+acumulados!M15</f>
        <v>0</v>
      </c>
      <c r="N15" s="1">
        <f>+acumulados!N15</f>
        <v>0</v>
      </c>
      <c r="O15" s="2">
        <f>+acumulados!O15</f>
        <v>0</v>
      </c>
    </row>
    <row r="16" spans="1:15" ht="12.75">
      <c r="A16" s="5" t="str">
        <f t="shared" si="0"/>
        <v>500000 a 999999</v>
      </c>
      <c r="B16" s="1">
        <f>+acumulados!B16-acumulados!B15</f>
        <v>2760036</v>
      </c>
      <c r="C16" s="1">
        <f>+acumulados!C16-acumulados!C15</f>
        <v>2719530</v>
      </c>
      <c r="D16" s="1">
        <f>+acumulados!D16-acumulados!D15</f>
        <v>2594315</v>
      </c>
      <c r="E16" s="1">
        <f>+acumulados!E16-acumulados!E15</f>
        <v>2594979</v>
      </c>
      <c r="F16" s="1">
        <f>+acumulados!F16-acumulados!F15</f>
        <v>2639338</v>
      </c>
      <c r="G16" s="1">
        <f>+acumulados!G16-acumulados!G15</f>
        <v>2499568</v>
      </c>
      <c r="H16" s="1">
        <f>+acumulados!H16-acumulados!H15</f>
        <v>1201762</v>
      </c>
      <c r="I16" s="1">
        <f>+acumulados!I16-acumulados!I15</f>
        <v>505066</v>
      </c>
      <c r="J16" s="1">
        <f>+acumulados!J16-acumulados!J15</f>
        <v>509075</v>
      </c>
      <c r="K16" s="1">
        <f>+acumulados!K16-acumulados!K15</f>
        <v>0</v>
      </c>
      <c r="L16" s="1">
        <f>+acumulados!L16-acumulados!L15</f>
        <v>952832</v>
      </c>
      <c r="M16" s="1">
        <f>+acumulados!M16-acumulados!M15</f>
        <v>1461231</v>
      </c>
      <c r="N16" s="1">
        <f>+acumulados!N16-acumulados!N15</f>
        <v>1187218</v>
      </c>
      <c r="O16" s="2">
        <f>+acumulados!O16-acumulados!O15</f>
        <v>1072835</v>
      </c>
    </row>
    <row r="17" spans="1:15" ht="12.75">
      <c r="A17" s="5" t="str">
        <f t="shared" si="0"/>
        <v>200000 a 499999</v>
      </c>
      <c r="B17" s="1">
        <f>+acumulados!B17-acumulados!B16</f>
        <v>6247957</v>
      </c>
      <c r="C17" s="1">
        <f>+acumulados!C17-acumulados!C16</f>
        <v>5708598</v>
      </c>
      <c r="D17" s="1">
        <f>+acumulados!D17-acumulados!D16</f>
        <v>4473060</v>
      </c>
      <c r="E17" s="1">
        <f>+acumulados!E17-acumulados!E16</f>
        <v>4389764</v>
      </c>
      <c r="F17" s="1">
        <f>+acumulados!F17-acumulados!F16</f>
        <v>4497877</v>
      </c>
      <c r="G17" s="1">
        <f>+acumulados!G17-acumulados!G16</f>
        <v>3789911</v>
      </c>
      <c r="H17" s="1">
        <f>+acumulados!H17-acumulados!H16</f>
        <v>2743633</v>
      </c>
      <c r="I17" s="1">
        <f>+acumulados!I17-acumulados!I16</f>
        <v>1617344</v>
      </c>
      <c r="J17" s="1">
        <f>+acumulados!J17-acumulados!J16</f>
        <v>1364814</v>
      </c>
      <c r="K17" s="1">
        <f>+acumulados!K17-acumulados!K16</f>
        <v>1239565</v>
      </c>
      <c r="L17" s="1">
        <f>+acumulados!L17-acumulados!L16</f>
        <v>548924</v>
      </c>
      <c r="M17" s="1">
        <f>+acumulados!M17-acumulados!M16</f>
        <v>456787</v>
      </c>
      <c r="N17" s="1">
        <f>+acumulados!N17-acumulados!N16</f>
        <v>233348</v>
      </c>
      <c r="O17" s="2">
        <f>+acumulados!O17-acumulados!O16</f>
        <v>213550</v>
      </c>
    </row>
    <row r="18" spans="1:15" ht="12.75">
      <c r="A18" s="5" t="str">
        <f t="shared" si="0"/>
        <v>100000 a 199999</v>
      </c>
      <c r="B18" s="1">
        <f>+acumulados!B18-acumulados!B17</f>
        <v>4787233</v>
      </c>
      <c r="C18" s="1">
        <f>+acumulados!C18-acumulados!C17</f>
        <v>4747786</v>
      </c>
      <c r="D18" s="1">
        <f>+acumulados!D18-acumulados!D17</f>
        <v>5097522</v>
      </c>
      <c r="E18" s="1">
        <f>+acumulados!E18-acumulados!E17</f>
        <v>4840671</v>
      </c>
      <c r="F18" s="1">
        <f>+acumulados!F18-acumulados!F17</f>
        <v>5014152</v>
      </c>
      <c r="G18" s="1">
        <f>+acumulados!G18-acumulados!G17</f>
        <v>4630599</v>
      </c>
      <c r="H18" s="1">
        <f>+acumulados!H18-acumulados!H17</f>
        <v>3652835</v>
      </c>
      <c r="I18" s="1">
        <f>+acumulados!I18-acumulados!I17</f>
        <v>2542844</v>
      </c>
      <c r="J18" s="1">
        <f>+acumulados!J18-acumulados!J17</f>
        <v>1967858</v>
      </c>
      <c r="K18" s="1">
        <f>+acumulados!K18-acumulados!K17</f>
        <v>1562443</v>
      </c>
      <c r="L18" s="1">
        <f>+acumulados!L18-acumulados!L17</f>
        <v>1006511</v>
      </c>
      <c r="M18" s="1">
        <f>+acumulados!M18-acumulados!M17</f>
        <v>649296</v>
      </c>
      <c r="N18" s="1">
        <f>+acumulados!N18-acumulados!N17</f>
        <v>633955</v>
      </c>
      <c r="O18" s="2">
        <f>+acumulados!O18-acumulados!O17</f>
        <v>389963</v>
      </c>
    </row>
    <row r="19" spans="1:15" ht="12.75">
      <c r="A19" s="5" t="str">
        <f t="shared" si="0"/>
        <v>50000 a 99999</v>
      </c>
      <c r="B19" s="1">
        <f>+acumulados!B19-acumulados!B18</f>
        <v>5854113</v>
      </c>
      <c r="C19" s="1">
        <f>+acumulados!C19-acumulados!C18</f>
        <v>5312064</v>
      </c>
      <c r="D19" s="1">
        <f>+acumulados!D19-acumulados!D18</f>
        <v>4213756</v>
      </c>
      <c r="E19" s="1">
        <f>+acumulados!E19-acumulados!E18</f>
        <v>3982633</v>
      </c>
      <c r="F19" s="1">
        <f>+acumulados!F19-acumulados!F18</f>
        <v>3773817</v>
      </c>
      <c r="G19" s="1">
        <f>+acumulados!G19-acumulados!G18</f>
        <v>3521466</v>
      </c>
      <c r="H19" s="1">
        <f>+acumulados!H19-acumulados!H18</f>
        <v>2469556</v>
      </c>
      <c r="I19" s="1">
        <f>+acumulados!I19-acumulados!I18</f>
        <v>2442326</v>
      </c>
      <c r="J19" s="1">
        <f>+acumulados!J19-acumulados!J18</f>
        <v>1884194</v>
      </c>
      <c r="K19" s="1">
        <f>+acumulados!K19-acumulados!K18</f>
        <v>1387363</v>
      </c>
      <c r="L19" s="1">
        <f>+acumulados!L19-acumulados!L18</f>
        <v>1224497</v>
      </c>
      <c r="M19" s="1">
        <f>+acumulados!M19-acumulados!M18</f>
        <v>1263799</v>
      </c>
      <c r="N19" s="1">
        <f>+acumulados!N19-acumulados!N18</f>
        <v>934850</v>
      </c>
      <c r="O19" s="2">
        <f>+acumulados!O19-acumulados!O18</f>
        <v>856723</v>
      </c>
    </row>
    <row r="20" spans="1:15" ht="12.75">
      <c r="A20" s="5" t="str">
        <f t="shared" si="0"/>
        <v>20000 a 49999</v>
      </c>
      <c r="B20" s="1">
        <f>+acumulados!B20-acumulados!B19</f>
        <v>7312406</v>
      </c>
      <c r="C20" s="1">
        <f>+acumulados!C20-acumulados!C19</f>
        <v>6786025</v>
      </c>
      <c r="D20" s="1">
        <f>+acumulados!D20-acumulados!D19</f>
        <v>5972571</v>
      </c>
      <c r="E20" s="1">
        <f>+acumulados!E20-acumulados!E19</f>
        <v>5195495</v>
      </c>
      <c r="F20" s="1">
        <f>+acumulados!F20-acumulados!F19</f>
        <v>4979662</v>
      </c>
      <c r="G20" s="1">
        <f>+acumulados!G20-acumulados!G19</f>
        <v>4292069</v>
      </c>
      <c r="H20" s="1">
        <f>+acumulados!H20-acumulados!H19</f>
        <v>3833920</v>
      </c>
      <c r="I20" s="1">
        <f>+acumulados!I20-acumulados!I19</f>
        <v>3027992</v>
      </c>
      <c r="J20" s="1">
        <f>+acumulados!J20-acumulados!J19</f>
        <v>2630725</v>
      </c>
      <c r="K20" s="1">
        <f>+acumulados!K20-acumulados!K19</f>
        <v>2838063</v>
      </c>
      <c r="L20" s="1">
        <f>+acumulados!L20-acumulados!L19</f>
        <v>2411993</v>
      </c>
      <c r="M20" s="1">
        <f>+acumulados!M20-acumulados!M19</f>
        <v>1686085</v>
      </c>
      <c r="N20" s="1">
        <f>+acumulados!N20-acumulados!N19</f>
        <v>1579218</v>
      </c>
      <c r="O20" s="2">
        <f>+acumulados!O20-acumulados!O19</f>
        <v>1447832</v>
      </c>
    </row>
    <row r="21" spans="1:15" ht="12.75">
      <c r="A21" s="7" t="s">
        <v>31</v>
      </c>
      <c r="B21" s="11">
        <f>+acumulados!B21-acumulados!B20</f>
        <v>14906581</v>
      </c>
      <c r="C21" s="11">
        <f>+acumulados!C21-acumulados!C20</f>
        <v>14700759</v>
      </c>
      <c r="D21" s="11">
        <f>+acumulados!D21-acumulados!D20</f>
        <v>14303235</v>
      </c>
      <c r="E21" s="11">
        <f>+acumulados!E21-acumulados!E20</f>
        <v>14290197</v>
      </c>
      <c r="F21" s="11">
        <f>+acumulados!F21-acumulados!F20</f>
        <v>13763291</v>
      </c>
      <c r="G21" s="11">
        <f>+acumulados!G21-acumulados!G20</f>
        <v>14065751</v>
      </c>
      <c r="H21" s="11">
        <f>+acumulados!H21-acumulados!H20</f>
        <v>15163128</v>
      </c>
      <c r="I21" s="11">
        <f>+acumulados!I21-acumulados!I20</f>
        <v>16629570</v>
      </c>
      <c r="J21" s="11">
        <f>+acumulados!J21-acumulados!J20</f>
        <v>16862593</v>
      </c>
      <c r="K21" s="11">
        <f>+acumulados!K21-acumulados!K20</f>
        <v>16817022</v>
      </c>
      <c r="L21" s="11">
        <f>+acumulados!L21-acumulados!L20</f>
        <v>16526773</v>
      </c>
      <c r="M21" s="11">
        <f>+acumulados!M21-acumulados!M20</f>
        <v>15871353</v>
      </c>
      <c r="N21" s="11">
        <f>+acumulados!N21-acumulados!N20</f>
        <v>15422080</v>
      </c>
      <c r="O21" s="8">
        <f>+acumulados!O21-acumulados!O20</f>
        <v>14635727</v>
      </c>
    </row>
    <row r="22" spans="1:15" ht="12.75">
      <c r="A22" s="10" t="s">
        <v>27</v>
      </c>
      <c r="B22" s="11">
        <f>+acumulados!B21</f>
        <v>46745807</v>
      </c>
      <c r="C22" s="11">
        <f>+acumulados!C21</f>
        <v>44708964</v>
      </c>
      <c r="D22" s="11">
        <f>+acumulados!D21</f>
        <v>41116842</v>
      </c>
      <c r="E22" s="11">
        <f>+acumulados!E21</f>
        <v>39669394</v>
      </c>
      <c r="F22" s="11">
        <f>+acumulados!F21</f>
        <v>39433942</v>
      </c>
      <c r="G22" s="11">
        <f>+acumulados!G21</f>
        <v>37742561</v>
      </c>
      <c r="H22" s="11">
        <f>+acumulados!H21</f>
        <v>33956047</v>
      </c>
      <c r="I22" s="11">
        <f>+acumulados!I21</f>
        <v>30582936</v>
      </c>
      <c r="J22" s="11">
        <f>+acumulados!J21</f>
        <v>28117873</v>
      </c>
      <c r="K22" s="11">
        <f>+acumulados!K21</f>
        <v>26014278</v>
      </c>
      <c r="L22" s="11">
        <f>+acumulados!L21</f>
        <v>23677095</v>
      </c>
      <c r="M22" s="11">
        <f>+acumulados!M21</f>
        <v>21388551</v>
      </c>
      <c r="N22" s="11">
        <f>+acumulados!N21</f>
        <v>19990669</v>
      </c>
      <c r="O22" s="8">
        <f>+acumulados!O21</f>
        <v>18616630</v>
      </c>
    </row>
    <row r="24" ht="12.75">
      <c r="A24" t="s">
        <v>28</v>
      </c>
    </row>
    <row r="25" spans="1:15" ht="12.75">
      <c r="A25" s="7" t="str">
        <f>+A14</f>
        <v>INTERVALO</v>
      </c>
      <c r="B25" s="9" t="str">
        <f>+B5</f>
        <v>2009p</v>
      </c>
      <c r="C25" s="9" t="str">
        <f aca="true" t="shared" si="2" ref="C25:O25">+C5</f>
        <v>2006p</v>
      </c>
      <c r="D25" s="9" t="str">
        <f t="shared" si="2"/>
        <v>2001p</v>
      </c>
      <c r="E25" s="9" t="str">
        <f t="shared" si="2"/>
        <v>1996p</v>
      </c>
      <c r="F25" s="9" t="str">
        <f t="shared" si="2"/>
        <v>1991h</v>
      </c>
      <c r="G25" s="9" t="str">
        <f t="shared" si="2"/>
        <v>1981h</v>
      </c>
      <c r="H25" s="9" t="str">
        <f t="shared" si="2"/>
        <v>1970h</v>
      </c>
      <c r="I25" s="9" t="str">
        <f t="shared" si="2"/>
        <v>1960h</v>
      </c>
      <c r="J25" s="9" t="str">
        <f t="shared" si="2"/>
        <v>1950h</v>
      </c>
      <c r="K25" s="9" t="str">
        <f t="shared" si="2"/>
        <v>1940h</v>
      </c>
      <c r="L25" s="9" t="str">
        <f t="shared" si="2"/>
        <v>1930h</v>
      </c>
      <c r="M25" s="9" t="str">
        <f t="shared" si="2"/>
        <v>1920h</v>
      </c>
      <c r="N25" s="9" t="str">
        <f t="shared" si="2"/>
        <v>1910h</v>
      </c>
      <c r="O25" s="9" t="str">
        <f t="shared" si="2"/>
        <v>1900h</v>
      </c>
    </row>
    <row r="26" spans="1:15" ht="12.75">
      <c r="A26" s="5" t="str">
        <f aca="true" t="shared" si="3" ref="A26:A32">+A15</f>
        <v>1000000 o más</v>
      </c>
      <c r="B26" s="17">
        <f>+B15/B$22</f>
        <v>0.10434050266797192</v>
      </c>
      <c r="C26" s="17">
        <f>+C15/C$22</f>
        <v>0.10588932456587453</v>
      </c>
      <c r="D26" s="13">
        <f aca="true" t="shared" si="4" ref="D26:O26">+D15/D$22</f>
        <v>0.10852932236381384</v>
      </c>
      <c r="E26" s="13">
        <f t="shared" si="4"/>
        <v>0.11030304622248578</v>
      </c>
      <c r="F26" s="13">
        <f t="shared" si="4"/>
        <v>0.12085540420990627</v>
      </c>
      <c r="G26" s="13">
        <f t="shared" si="4"/>
        <v>0.1309714250710226</v>
      </c>
      <c r="H26" s="13">
        <f t="shared" si="4"/>
        <v>0.1440454184787764</v>
      </c>
      <c r="I26" s="13">
        <f t="shared" si="4"/>
        <v>0.12483412318555681</v>
      </c>
      <c r="J26" s="13">
        <f t="shared" si="4"/>
        <v>0.1030879540568378</v>
      </c>
      <c r="K26" s="13">
        <f t="shared" si="4"/>
        <v>0.08340888799604586</v>
      </c>
      <c r="L26" s="13">
        <f t="shared" si="4"/>
        <v>0.042469948277016244</v>
      </c>
      <c r="M26" s="13">
        <f t="shared" si="4"/>
        <v>0</v>
      </c>
      <c r="N26" s="13">
        <f t="shared" si="4"/>
        <v>0</v>
      </c>
      <c r="O26" s="14">
        <f t="shared" si="4"/>
        <v>0</v>
      </c>
    </row>
    <row r="27" spans="1:15" ht="12.75">
      <c r="A27" s="5" t="str">
        <f t="shared" si="3"/>
        <v>500000 a 999999</v>
      </c>
      <c r="B27" s="13">
        <f aca="true" t="shared" si="5" ref="B27:B32">+B16/B$22</f>
        <v>0.05904349881049224</v>
      </c>
      <c r="C27" s="13">
        <f aca="true" t="shared" si="6" ref="C27:O27">+C16/C$22</f>
        <v>0.06082739917659465</v>
      </c>
      <c r="D27" s="13">
        <f t="shared" si="6"/>
        <v>0.06309616385421818</v>
      </c>
      <c r="E27" s="13">
        <f t="shared" si="6"/>
        <v>0.06541514095224142</v>
      </c>
      <c r="F27" s="13">
        <f t="shared" si="6"/>
        <v>0.06693061525525397</v>
      </c>
      <c r="G27" s="13">
        <f t="shared" si="6"/>
        <v>0.06622677247577344</v>
      </c>
      <c r="H27" s="13">
        <f t="shared" si="6"/>
        <v>0.03539169326747604</v>
      </c>
      <c r="I27" s="13">
        <f t="shared" si="6"/>
        <v>0.01651463417377586</v>
      </c>
      <c r="J27" s="13">
        <f t="shared" si="6"/>
        <v>0.01810503234010624</v>
      </c>
      <c r="K27" s="13">
        <f t="shared" si="6"/>
        <v>0</v>
      </c>
      <c r="L27" s="13">
        <f t="shared" si="6"/>
        <v>0.04024277471539477</v>
      </c>
      <c r="M27" s="13">
        <f t="shared" si="6"/>
        <v>0.06831837275933278</v>
      </c>
      <c r="N27" s="13">
        <f t="shared" si="6"/>
        <v>0.05938860775494807</v>
      </c>
      <c r="O27" s="14">
        <f t="shared" si="6"/>
        <v>0.05762777688550506</v>
      </c>
    </row>
    <row r="28" spans="1:15" ht="12.75">
      <c r="A28" s="5" t="str">
        <f t="shared" si="3"/>
        <v>200000 a 499999</v>
      </c>
      <c r="B28" s="13">
        <f t="shared" si="5"/>
        <v>0.13365812681338457</v>
      </c>
      <c r="C28" s="13">
        <f aca="true" t="shared" si="7" ref="C28:O28">+C17/C$22</f>
        <v>0.12768352225741575</v>
      </c>
      <c r="D28" s="13">
        <f t="shared" si="7"/>
        <v>0.10878899697598371</v>
      </c>
      <c r="E28" s="13">
        <f t="shared" si="7"/>
        <v>0.11065871084393172</v>
      </c>
      <c r="F28" s="13">
        <f t="shared" si="7"/>
        <v>0.1140610543069724</v>
      </c>
      <c r="G28" s="13">
        <f t="shared" si="7"/>
        <v>0.10041478107434204</v>
      </c>
      <c r="H28" s="13">
        <f t="shared" si="7"/>
        <v>0.08079954065324506</v>
      </c>
      <c r="I28" s="13">
        <f t="shared" si="7"/>
        <v>0.05288386961931974</v>
      </c>
      <c r="J28" s="13">
        <f t="shared" si="7"/>
        <v>0.04853902000339784</v>
      </c>
      <c r="K28" s="13">
        <f t="shared" si="7"/>
        <v>0.04764941006627207</v>
      </c>
      <c r="L28" s="13">
        <f t="shared" si="7"/>
        <v>0.02318375628429079</v>
      </c>
      <c r="M28" s="13">
        <f t="shared" si="7"/>
        <v>0.021356612703684323</v>
      </c>
      <c r="N28" s="13">
        <f t="shared" si="7"/>
        <v>0.01167284596628557</v>
      </c>
      <c r="O28" s="14">
        <f t="shared" si="7"/>
        <v>0.011470926800392982</v>
      </c>
    </row>
    <row r="29" spans="1:15" ht="12.75">
      <c r="A29" s="5" t="str">
        <f t="shared" si="3"/>
        <v>100000 a 199999</v>
      </c>
      <c r="B29" s="13">
        <f t="shared" si="5"/>
        <v>0.10240989100904815</v>
      </c>
      <c r="C29" s="13">
        <f aca="true" t="shared" si="8" ref="C29:O29">+C18/C$22</f>
        <v>0.10619315625385549</v>
      </c>
      <c r="D29" s="13">
        <f t="shared" si="8"/>
        <v>0.12397649605482834</v>
      </c>
      <c r="E29" s="13">
        <f t="shared" si="8"/>
        <v>0.12202533267838676</v>
      </c>
      <c r="F29" s="13">
        <f t="shared" si="8"/>
        <v>0.12715320218303308</v>
      </c>
      <c r="G29" s="13">
        <f t="shared" si="8"/>
        <v>0.12268905122786977</v>
      </c>
      <c r="H29" s="13">
        <f t="shared" si="8"/>
        <v>0.10757539003288574</v>
      </c>
      <c r="I29" s="13">
        <f t="shared" si="8"/>
        <v>0.08314584315907407</v>
      </c>
      <c r="J29" s="13">
        <f t="shared" si="8"/>
        <v>0.06998601921276193</v>
      </c>
      <c r="K29" s="13">
        <f t="shared" si="8"/>
        <v>0.060060978820938256</v>
      </c>
      <c r="L29" s="13">
        <f t="shared" si="8"/>
        <v>0.04250990250281971</v>
      </c>
      <c r="M29" s="13">
        <f t="shared" si="8"/>
        <v>0.03035717566842186</v>
      </c>
      <c r="N29" s="13">
        <f t="shared" si="8"/>
        <v>0.031712545488097474</v>
      </c>
      <c r="O29" s="14">
        <f t="shared" si="8"/>
        <v>0.020947024246601022</v>
      </c>
    </row>
    <row r="30" spans="1:15" ht="12.75">
      <c r="A30" s="5" t="str">
        <f t="shared" si="3"/>
        <v>50000 a 99999</v>
      </c>
      <c r="B30" s="13">
        <f t="shared" si="5"/>
        <v>0.12523290056795897</v>
      </c>
      <c r="C30" s="13">
        <f aca="true" t="shared" si="9" ref="C30:O30">+C19/C$22</f>
        <v>0.11881429415362879</v>
      </c>
      <c r="D30" s="13">
        <f t="shared" si="9"/>
        <v>0.10248248150964512</v>
      </c>
      <c r="E30" s="13">
        <f t="shared" si="9"/>
        <v>0.10039560977412461</v>
      </c>
      <c r="F30" s="13">
        <f t="shared" si="9"/>
        <v>0.09569971472798738</v>
      </c>
      <c r="G30" s="13">
        <f t="shared" si="9"/>
        <v>0.09330225365470032</v>
      </c>
      <c r="H30" s="13">
        <f t="shared" si="9"/>
        <v>0.07272801807583786</v>
      </c>
      <c r="I30" s="13">
        <f t="shared" si="9"/>
        <v>0.07985910836029608</v>
      </c>
      <c r="J30" s="13">
        <f t="shared" si="9"/>
        <v>0.06701054521442643</v>
      </c>
      <c r="K30" s="13">
        <f t="shared" si="9"/>
        <v>0.05333082855499584</v>
      </c>
      <c r="L30" s="13">
        <f t="shared" si="9"/>
        <v>0.051716521811480676</v>
      </c>
      <c r="M30" s="13">
        <f t="shared" si="9"/>
        <v>0.05908763992474292</v>
      </c>
      <c r="N30" s="13">
        <f t="shared" si="9"/>
        <v>0.04676431789251275</v>
      </c>
      <c r="O30" s="14">
        <f t="shared" si="9"/>
        <v>0.04601923119275615</v>
      </c>
    </row>
    <row r="31" spans="1:15" ht="12.75">
      <c r="A31" s="5" t="str">
        <f t="shared" si="3"/>
        <v>20000 a 49999</v>
      </c>
      <c r="B31" s="13">
        <f t="shared" si="5"/>
        <v>0.15642913170800538</v>
      </c>
      <c r="C31" s="13">
        <f aca="true" t="shared" si="10" ref="C31:O31">+C20/C$22</f>
        <v>0.15178220188685204</v>
      </c>
      <c r="D31" s="13">
        <f t="shared" si="10"/>
        <v>0.14525850501845447</v>
      </c>
      <c r="E31" s="13">
        <f t="shared" si="10"/>
        <v>0.13096986054286586</v>
      </c>
      <c r="F31" s="13">
        <f t="shared" si="10"/>
        <v>0.12627857493932512</v>
      </c>
      <c r="G31" s="13">
        <f t="shared" si="10"/>
        <v>0.11371960159248334</v>
      </c>
      <c r="H31" s="13">
        <f t="shared" si="10"/>
        <v>0.11290831350304115</v>
      </c>
      <c r="I31" s="13">
        <f t="shared" si="10"/>
        <v>0.09900919911678853</v>
      </c>
      <c r="J31" s="13">
        <f t="shared" si="10"/>
        <v>0.0935605975601355</v>
      </c>
      <c r="K31" s="13">
        <f t="shared" si="10"/>
        <v>0.10909635854587238</v>
      </c>
      <c r="L31" s="13">
        <f t="shared" si="10"/>
        <v>0.10187030968114966</v>
      </c>
      <c r="M31" s="13">
        <f t="shared" si="10"/>
        <v>0.07883119338004711</v>
      </c>
      <c r="N31" s="13">
        <f t="shared" si="10"/>
        <v>0.07899775640324994</v>
      </c>
      <c r="O31" s="14">
        <f t="shared" si="10"/>
        <v>0.07777089623632204</v>
      </c>
    </row>
    <row r="32" spans="1:15" ht="12.75">
      <c r="A32" s="7" t="str">
        <f t="shared" si="3"/>
        <v>no urbano</v>
      </c>
      <c r="B32" s="19">
        <f t="shared" si="5"/>
        <v>0.3188859484231388</v>
      </c>
      <c r="C32" s="19">
        <f aca="true" t="shared" si="11" ref="C32:O32">+C21/C$22</f>
        <v>0.32881010170577873</v>
      </c>
      <c r="D32" s="19">
        <f t="shared" si="11"/>
        <v>0.34786803422305634</v>
      </c>
      <c r="E32" s="19">
        <f t="shared" si="11"/>
        <v>0.3602322989859638</v>
      </c>
      <c r="F32" s="19">
        <f t="shared" si="11"/>
        <v>0.34902143437752176</v>
      </c>
      <c r="G32" s="19">
        <f t="shared" si="11"/>
        <v>0.3726761149038085</v>
      </c>
      <c r="H32" s="19">
        <f t="shared" si="11"/>
        <v>0.4465516259887377</v>
      </c>
      <c r="I32" s="19">
        <f t="shared" si="11"/>
        <v>0.543753222385189</v>
      </c>
      <c r="J32" s="19">
        <f t="shared" si="11"/>
        <v>0.5997108316123343</v>
      </c>
      <c r="K32" s="19">
        <f t="shared" si="11"/>
        <v>0.6464535360158756</v>
      </c>
      <c r="L32" s="19">
        <f t="shared" si="11"/>
        <v>0.6980067867278481</v>
      </c>
      <c r="M32" s="19">
        <f t="shared" si="11"/>
        <v>0.742049005563771</v>
      </c>
      <c r="N32" s="19">
        <f t="shared" si="11"/>
        <v>0.7714639264949062</v>
      </c>
      <c r="O32" s="20">
        <f t="shared" si="11"/>
        <v>0.7861641446384228</v>
      </c>
    </row>
    <row r="34" ht="12.75">
      <c r="A34" s="21" t="s">
        <v>32</v>
      </c>
    </row>
    <row r="35" ht="12.75">
      <c r="A35" s="21" t="s">
        <v>33</v>
      </c>
    </row>
  </sheetData>
  <hyperlinks>
    <hyperlink ref="A35" r:id="rId1" display="www.ine.es"/>
  </hyperlink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fruiz</cp:lastModifiedBy>
  <cp:lastPrinted>2007-01-03T11:17:54Z</cp:lastPrinted>
  <dcterms:created xsi:type="dcterms:W3CDTF">2003-11-01T11:16:05Z</dcterms:created>
  <dcterms:modified xsi:type="dcterms:W3CDTF">2009-12-28T16:29:43Z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